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updateLinks="never" codeName="ThisWorkbook" defaultThemeVersion="124226"/>
  <mc:AlternateContent xmlns:mc="http://schemas.openxmlformats.org/markup-compatibility/2006">
    <mc:Choice Requires="x15">
      <x15ac:absPath xmlns:x15ac="http://schemas.microsoft.com/office/spreadsheetml/2010/11/ac" url="C:\Users\azb89\Desktop\"/>
    </mc:Choice>
  </mc:AlternateContent>
  <xr:revisionPtr revIDLastSave="0" documentId="13_ncr:1_{F38393CC-6EE8-4ECA-B4A4-873A56890954}" xr6:coauthVersionLast="44" xr6:coauthVersionMax="44" xr10:uidLastSave="{00000000-0000-0000-0000-000000000000}"/>
  <bookViews>
    <workbookView xWindow="-120" yWindow="-120" windowWidth="29040" windowHeight="15840" tabRatio="849" firstSheet="1" activeTab="1" xr2:uid="{00000000-000D-0000-FFFF-FFFF00000000}"/>
  </bookViews>
  <sheets>
    <sheet name="SNVeryHiddenParameterSheet" sheetId="142" state="veryHidden" r:id="rId1"/>
    <sheet name="Cons income statement" sheetId="1" r:id="rId2"/>
    <sheet name="Cons statement of comp income" sheetId="144" r:id="rId3"/>
    <sheet name="Cons balance sheet" sheetId="145" r:id="rId4"/>
    <sheet name="Cons statement of cash flow" sheetId="147" r:id="rId5"/>
    <sheet name="Cons statement of changes in eq" sheetId="146" r:id="rId6"/>
  </sheets>
  <definedNames>
    <definedName name="autofit_1" localSheetId="3">'Cons balance sheet'!$A:$A</definedName>
    <definedName name="autofit_1" localSheetId="4">'Cons statement of cash flow'!$A:$A</definedName>
    <definedName name="autofit_1" localSheetId="5">'Cons statement of changes in eq'!$A:$A</definedName>
    <definedName name="autofit_1" localSheetId="2">'Cons statement of comp income'!$A:$A</definedName>
    <definedName name="autofit_1">'Cons income statement'!$A:$A</definedName>
    <definedName name="autofit_2" localSheetId="3">'Cons balance sheet'!#REF!</definedName>
    <definedName name="autofit_2" localSheetId="4">'Cons statement of cash flow'!#REF!</definedName>
    <definedName name="autofit_2" localSheetId="5">'Cons statement of changes in eq'!#REF!</definedName>
    <definedName name="autofit_2" localSheetId="2">'Cons statement of comp income'!#REF!</definedName>
    <definedName name="autofit_2">'Cons income statement'!#REF!</definedName>
    <definedName name="autofit_3" localSheetId="3">'Cons balance sheet'!#REF!</definedName>
    <definedName name="autofit_3" localSheetId="4">'Cons statement of cash flow'!#REF!</definedName>
    <definedName name="autofit_3" localSheetId="5">'Cons statement of changes in eq'!#REF!</definedName>
    <definedName name="autofit_3" localSheetId="2">'Cons statement of comp income'!#REF!</definedName>
    <definedName name="autofit_3">'Cons income statement'!#REF!</definedName>
    <definedName name="column_name_1">'Cons statement of changes in eq'!$C$3</definedName>
    <definedName name="column_name_2">'Cons statement of changes in eq'!$D$3</definedName>
    <definedName name="column_name_3">'Cons statement of changes in eq'!$E$3</definedName>
    <definedName name="column_name_4">'Cons statement of changes in eq'!$F$3</definedName>
    <definedName name="column_name_5">'Cons statement of changes in eq'!$G$3</definedName>
    <definedName name="column_name_6">'Cons statement of changes in eq'!$H$3</definedName>
    <definedName name="column_name_7">'Cons statement of changes in eq'!$J$2</definedName>
    <definedName name="column_name_8">'Cons statement of changes in eq'!$L$2</definedName>
    <definedName name="lar_evenheader_1" localSheetId="3">'Cons balance sheet'!$A$4</definedName>
    <definedName name="lar_evenheader_1" localSheetId="4">'Cons statement of cash flow'!$A$4</definedName>
    <definedName name="lar_evenheader_1" localSheetId="5">'Cons statement of changes in eq'!$C$2:$H$2</definedName>
    <definedName name="lar_evenheader_1" localSheetId="2">'Cons statement of comp income'!$A$4</definedName>
    <definedName name="lar_evenheader_1">'Cons income statement'!$A$4</definedName>
    <definedName name="lar_evenheader_10" localSheetId="4">'Cons statement of cash flow'!#REF!</definedName>
    <definedName name="lar_evenheader_10" localSheetId="5">'Cons statement of changes in eq'!#REF!</definedName>
    <definedName name="lar_evenheader_10">'Cons balance sheet'!#REF!</definedName>
    <definedName name="lar_evenheader_11" localSheetId="4">'Cons statement of cash flow'!#REF!</definedName>
    <definedName name="lar_evenheader_11" localSheetId="5">'Cons statement of changes in eq'!#REF!</definedName>
    <definedName name="lar_evenheader_11">'Cons balance sheet'!#REF!</definedName>
    <definedName name="lar_evenheader_12" localSheetId="4">'Cons statement of cash flow'!#REF!</definedName>
    <definedName name="lar_evenheader_12" localSheetId="5">'Cons statement of changes in eq'!#REF!</definedName>
    <definedName name="lar_evenheader_12">'Cons balance sheet'!#REF!</definedName>
    <definedName name="lar_evenheader_13" localSheetId="5">'Cons statement of changes in eq'!#REF!</definedName>
    <definedName name="lar_evenheader_13">'Cons balance sheet'!#REF!</definedName>
    <definedName name="lar_evenheader_14" localSheetId="5">'Cons statement of changes in eq'!#REF!</definedName>
    <definedName name="lar_evenheader_14">'Cons balance sheet'!#REF!</definedName>
    <definedName name="lar_evenheader_15" localSheetId="5">'Cons statement of changes in eq'!#REF!</definedName>
    <definedName name="lar_evenheader_15">'Cons balance sheet'!#REF!</definedName>
    <definedName name="lar_evenheader_16" localSheetId="5">'Cons statement of changes in eq'!#REF!</definedName>
    <definedName name="lar_evenheader_16">'Cons balance sheet'!#REF!</definedName>
    <definedName name="lar_evenheader_17" localSheetId="5">'Cons statement of changes in eq'!#REF!</definedName>
    <definedName name="lar_evenheader_17">'Cons balance sheet'!#REF!</definedName>
    <definedName name="lar_evenheader_18">'Cons statement of changes in eq'!#REF!</definedName>
    <definedName name="lar_evenheader_19">'Cons statement of changes in eq'!#REF!</definedName>
    <definedName name="lar_evenheader_2" localSheetId="3">'Cons balance sheet'!#REF!</definedName>
    <definedName name="lar_evenheader_2" localSheetId="4">'Cons statement of cash flow'!#REF!</definedName>
    <definedName name="lar_evenheader_2" localSheetId="2">'Cons statement of comp income'!#REF!</definedName>
    <definedName name="lar_evenheader_2">'Cons income statement'!#REF!</definedName>
    <definedName name="lar_evenheader_3" localSheetId="3">'Cons balance sheet'!#REF!</definedName>
    <definedName name="lar_evenheader_3" localSheetId="4">'Cons statement of cash flow'!#REF!</definedName>
    <definedName name="lar_evenheader_3" localSheetId="5">'Cons statement of changes in eq'!$J$2:$M$2</definedName>
    <definedName name="lar_evenheader_3" localSheetId="2">'Cons statement of comp income'!#REF!</definedName>
    <definedName name="lar_evenheader_3">'Cons income statement'!#REF!</definedName>
    <definedName name="lar_evenheader_4" localSheetId="3">'Cons balance sheet'!#REF!</definedName>
    <definedName name="lar_evenheader_4" localSheetId="4">'Cons statement of cash flow'!#REF!</definedName>
    <definedName name="lar_evenheader_4" localSheetId="5">'Cons statement of changes in eq'!$A$3</definedName>
    <definedName name="lar_evenheader_4">'Cons income statement'!#REF!</definedName>
    <definedName name="lar_evenheader_5" localSheetId="3">'Cons balance sheet'!#REF!</definedName>
    <definedName name="lar_evenheader_5" localSheetId="4">'Cons statement of cash flow'!#REF!</definedName>
    <definedName name="lar_evenheader_5" localSheetId="5">'Cons statement of changes in eq'!$A$33</definedName>
    <definedName name="lar_evenheader_5">'Cons income statement'!#REF!</definedName>
    <definedName name="lar_evenheader_6" localSheetId="3">'Cons balance sheet'!#REF!</definedName>
    <definedName name="lar_evenheader_6" localSheetId="4">'Cons statement of cash flow'!#REF!</definedName>
    <definedName name="lar_evenheader_6" localSheetId="5">'Cons statement of changes in eq'!$J$32:$M$32</definedName>
    <definedName name="lar_evenheader_6">'Cons income statement'!#REF!</definedName>
    <definedName name="lar_evenheader_7" localSheetId="3">'Cons balance sheet'!#REF!</definedName>
    <definedName name="lar_evenheader_7" localSheetId="4">'Cons statement of cash flow'!#REF!</definedName>
    <definedName name="lar_evenheader_7" localSheetId="5">'Cons statement of changes in eq'!$C$32:$H$32</definedName>
    <definedName name="lar_evenheader_7">'Cons income statement'!#REF!</definedName>
    <definedName name="lar_evenheader_8" localSheetId="4">'Cons statement of cash flow'!#REF!</definedName>
    <definedName name="lar_evenheader_8" localSheetId="5">'Cons statement of changes in eq'!#REF!</definedName>
    <definedName name="lar_evenheader_8">'Cons income statement'!#REF!</definedName>
    <definedName name="lar_evenheader_9" localSheetId="4">'Cons statement of cash flow'!#REF!</definedName>
    <definedName name="lar_evenheader_9" localSheetId="5">'Cons statement of changes in eq'!#REF!</definedName>
    <definedName name="lar_evenheader_9">'Cons income statement'!#REF!</definedName>
    <definedName name="lar_highlight_1" localSheetId="3">'Cons balance sheet'!$D$4:$E$66</definedName>
    <definedName name="lar_highlight_1" localSheetId="4">'Cons statement of cash flow'!#REF!</definedName>
    <definedName name="lar_highlight_1" localSheetId="2">'Cons statement of comp income'!$C$4:$D$30</definedName>
    <definedName name="lar_highlight_1">'Cons income statement'!$D$4:$E$33</definedName>
    <definedName name="lar_highlight_10" localSheetId="3">'Cons balance sheet'!#REF!</definedName>
    <definedName name="lar_highlight_10" localSheetId="4">'Cons statement of cash flow'!#REF!</definedName>
    <definedName name="lar_highlight_10">'Cons income statement'!#REF!</definedName>
    <definedName name="lar_highlight_11" localSheetId="4">'Cons statement of cash flow'!#REF!</definedName>
    <definedName name="lar_highlight_11">'Cons balance sheet'!#REF!</definedName>
    <definedName name="lar_highlight_12" localSheetId="4">'Cons statement of cash flow'!#REF!</definedName>
    <definedName name="lar_highlight_12">'Cons balance sheet'!#REF!</definedName>
    <definedName name="lar_highlight_13">'Cons balance sheet'!#REF!</definedName>
    <definedName name="lar_highlight_14">'Cons balance sheet'!#REF!</definedName>
    <definedName name="lar_highlight_15">'Cons balance sheet'!#REF!</definedName>
    <definedName name="lar_highlight_2" localSheetId="3">'Cons balance sheet'!#REF!</definedName>
    <definedName name="lar_highlight_2" localSheetId="4">'Cons statement of cash flow'!#REF!</definedName>
    <definedName name="lar_highlight_2" localSheetId="2">'Cons statement of comp income'!#REF!</definedName>
    <definedName name="lar_highlight_2">'Cons income statement'!#REF!</definedName>
    <definedName name="lar_highlight_3" localSheetId="3">'Cons balance sheet'!#REF!</definedName>
    <definedName name="lar_highlight_3" localSheetId="4">'Cons statement of cash flow'!$D$4:$E$56</definedName>
    <definedName name="lar_highlight_3" localSheetId="2">'Cons statement of comp income'!#REF!</definedName>
    <definedName name="lar_highlight_3">'Cons income statement'!#REF!</definedName>
    <definedName name="lar_highlight_4" localSheetId="3">'Cons balance sheet'!#REF!</definedName>
    <definedName name="lar_highlight_4" localSheetId="4">'Cons statement of cash flow'!#REF!</definedName>
    <definedName name="lar_highlight_4">'Cons income statement'!#REF!</definedName>
    <definedName name="lar_highlight_5" localSheetId="3">'Cons balance sheet'!#REF!</definedName>
    <definedName name="lar_highlight_5" localSheetId="4">'Cons statement of cash flow'!#REF!</definedName>
    <definedName name="lar_highlight_5">'Cons income statement'!#REF!</definedName>
    <definedName name="lar_highlight_6" localSheetId="3">'Cons balance sheet'!#REF!</definedName>
    <definedName name="lar_highlight_6" localSheetId="4">'Cons statement of cash flow'!#REF!</definedName>
    <definedName name="lar_highlight_6">'Cons income statement'!#REF!</definedName>
    <definedName name="lar_highlight_7" localSheetId="3">'Cons balance sheet'!#REF!</definedName>
    <definedName name="lar_highlight_7" localSheetId="4">'Cons statement of cash flow'!#REF!</definedName>
    <definedName name="lar_highlight_7">'Cons income statement'!#REF!</definedName>
    <definedName name="lar_highlight_8" localSheetId="3">'Cons balance sheet'!#REF!</definedName>
    <definedName name="lar_highlight_8" localSheetId="4">'Cons statement of cash flow'!#REF!</definedName>
    <definedName name="lar_highlight_8">'Cons income statement'!#REF!</definedName>
    <definedName name="lar_highlight_9" localSheetId="3">'Cons balance sheet'!#REF!</definedName>
    <definedName name="lar_highlight_9" localSheetId="4">'Cons statement of cash flow'!#REF!</definedName>
    <definedName name="lar_highlight_9">'Cons income statement'!#REF!</definedName>
    <definedName name="lar_oddheader_1" localSheetId="3">'Cons balance sheet'!$B$4:$G$4</definedName>
    <definedName name="lar_oddheader_1" localSheetId="4">'Cons statement of cash flow'!$B$4:$G$4</definedName>
    <definedName name="lar_oddheader_1" localSheetId="5">'Cons statement of changes in eq'!$B$3:$M$3</definedName>
    <definedName name="lar_oddheader_1" localSheetId="2">'Cons statement of comp income'!$C$4:$F$4</definedName>
    <definedName name="lar_oddheader_1">'Cons income statement'!$B$4:$G$4</definedName>
    <definedName name="lar_oddheader_10" localSheetId="4">'Cons statement of cash flow'!#REF!</definedName>
    <definedName name="lar_oddheader_10">'Cons balance sheet'!#REF!</definedName>
    <definedName name="lar_oddheader_11" localSheetId="4">'Cons statement of cash flow'!#REF!</definedName>
    <definedName name="lar_oddheader_11">'Cons balance sheet'!#REF!</definedName>
    <definedName name="lar_oddheader_12" localSheetId="4">'Cons statement of cash flow'!#REF!</definedName>
    <definedName name="lar_oddheader_12">'Cons balance sheet'!#REF!</definedName>
    <definedName name="lar_oddheader_13">'Cons balance sheet'!#REF!</definedName>
    <definedName name="lar_oddheader_14">'Cons balance sheet'!#REF!</definedName>
    <definedName name="lar_oddheader_15">'Cons balance sheet'!#REF!</definedName>
    <definedName name="lar_oddheader_16">'Cons balance sheet'!#REF!</definedName>
    <definedName name="lar_oddheader_2" localSheetId="3">'Cons balance sheet'!#REF!</definedName>
    <definedName name="lar_oddheader_2" localSheetId="4">'Cons statement of cash flow'!#REF!</definedName>
    <definedName name="lar_oddheader_2" localSheetId="5">'Cons statement of changes in eq'!$B$3:$M$3</definedName>
    <definedName name="lar_oddheader_2" localSheetId="2">'Cons statement of comp income'!#REF!</definedName>
    <definedName name="lar_oddheader_2">'Cons income statement'!#REF!</definedName>
    <definedName name="lar_oddheader_3" localSheetId="3">'Cons balance sheet'!#REF!</definedName>
    <definedName name="lar_oddheader_3" localSheetId="4">'Cons statement of cash flow'!#REF!</definedName>
    <definedName name="lar_oddheader_3" localSheetId="5">'Cons statement of changes in eq'!$B$33:$M$33</definedName>
    <definedName name="lar_oddheader_3" localSheetId="2">'Cons statement of comp income'!#REF!</definedName>
    <definedName name="lar_oddheader_3">'Cons income statement'!#REF!</definedName>
    <definedName name="lar_oddheader_4" localSheetId="3">'Cons balance sheet'!#REF!</definedName>
    <definedName name="lar_oddheader_4" localSheetId="4">'Cons statement of cash flow'!#REF!</definedName>
    <definedName name="lar_oddheader_4" localSheetId="5">'Cons statement of changes in eq'!#REF!</definedName>
    <definedName name="lar_oddheader_4">'Cons income statement'!#REF!</definedName>
    <definedName name="lar_oddheader_5" localSheetId="3">'Cons balance sheet'!#REF!</definedName>
    <definedName name="lar_oddheader_5" localSheetId="4">'Cons statement of cash flow'!#REF!</definedName>
    <definedName name="lar_oddheader_5" localSheetId="5">'Cons statement of changes in eq'!#REF!</definedName>
    <definedName name="lar_oddheader_5">'Cons income statement'!#REF!</definedName>
    <definedName name="lar_oddheader_6" localSheetId="3">'Cons balance sheet'!#REF!</definedName>
    <definedName name="lar_oddheader_6" localSheetId="4">'Cons statement of cash flow'!#REF!</definedName>
    <definedName name="lar_oddheader_6" localSheetId="5">'Cons statement of changes in eq'!#REF!</definedName>
    <definedName name="lar_oddheader_6">'Cons income statement'!#REF!</definedName>
    <definedName name="lar_oddheader_7" localSheetId="3">'Cons balance sheet'!#REF!</definedName>
    <definedName name="lar_oddheader_7" localSheetId="4">'Cons statement of cash flow'!#REF!</definedName>
    <definedName name="lar_oddheader_7">'Cons income statement'!#REF!</definedName>
    <definedName name="lar_oddheader_8" localSheetId="4">'Cons statement of cash flow'!#REF!</definedName>
    <definedName name="lar_oddheader_8" localSheetId="5">'Cons statement of changes in eq'!#REF!</definedName>
    <definedName name="lar_oddheader_8">'Cons income statement'!#REF!</definedName>
    <definedName name="lar_oddheader_9" localSheetId="3">'Cons balance sheet'!#REF!</definedName>
    <definedName name="lar_oddheader_9" localSheetId="4">'Cons statement of cash flow'!#REF!</definedName>
    <definedName name="lar_oddheader_9">'Cons income statement'!#REF!</definedName>
    <definedName name="lar_subtotal_1" localSheetId="3">'Cons balance sheet'!$A$5:$G$5</definedName>
    <definedName name="lar_subtotal_1" localSheetId="4">'Cons statement of cash flow'!$A$5:$G$5</definedName>
    <definedName name="lar_subtotal_1" localSheetId="5">'Cons statement of changes in eq'!$A$4:$M$4</definedName>
    <definedName name="lar_subtotal_1">'Cons statement of comp income'!$A$5:$F$5</definedName>
    <definedName name="lar_subtotal_10" localSheetId="3">'Cons balance sheet'!#REF!</definedName>
    <definedName name="lar_subtotal_10" localSheetId="4">'Cons statement of cash flow'!#REF!</definedName>
    <definedName name="lar_subtotal_10" localSheetId="5">'Cons statement of changes in eq'!#REF!</definedName>
    <definedName name="lar_subtotal_10">'Cons statement of comp income'!#REF!</definedName>
    <definedName name="lar_subtotal_11" localSheetId="3">'Cons balance sheet'!#REF!</definedName>
    <definedName name="lar_subtotal_11" localSheetId="4">'Cons statement of cash flow'!#REF!</definedName>
    <definedName name="lar_subtotal_11" localSheetId="5">'Cons statement of changes in eq'!#REF!</definedName>
    <definedName name="lar_subtotal_11">'Cons statement of comp income'!#REF!</definedName>
    <definedName name="lar_subtotal_12" localSheetId="3">'Cons balance sheet'!#REF!</definedName>
    <definedName name="lar_subtotal_12" localSheetId="4">'Cons statement of cash flow'!#REF!</definedName>
    <definedName name="lar_subtotal_12" localSheetId="5">'Cons statement of changes in eq'!#REF!</definedName>
    <definedName name="lar_subtotal_12">'Cons statement of comp income'!#REF!</definedName>
    <definedName name="lar_subtotal_13" localSheetId="3">'Cons balance sheet'!#REF!</definedName>
    <definedName name="lar_subtotal_13" localSheetId="4">'Cons statement of cash flow'!#REF!</definedName>
    <definedName name="lar_subtotal_13" localSheetId="5">'Cons statement of changes in eq'!#REF!</definedName>
    <definedName name="lar_subtotal_13">'Cons statement of comp income'!#REF!</definedName>
    <definedName name="lar_subtotal_14" localSheetId="3">'Cons balance sheet'!#REF!</definedName>
    <definedName name="lar_subtotal_14" localSheetId="4">'Cons statement of cash flow'!#REF!</definedName>
    <definedName name="lar_subtotal_14" localSheetId="5">'Cons statement of changes in eq'!#REF!</definedName>
    <definedName name="lar_subtotal_14">'Cons statement of comp income'!#REF!</definedName>
    <definedName name="lar_subtotal_15" localSheetId="3">'Cons balance sheet'!#REF!</definedName>
    <definedName name="lar_subtotal_15" localSheetId="5">'Cons statement of changes in eq'!#REF!</definedName>
    <definedName name="lar_subtotal_15">'Cons statement of comp income'!#REF!</definedName>
    <definedName name="lar_subtotal_16" localSheetId="3">'Cons balance sheet'!#REF!</definedName>
    <definedName name="lar_subtotal_16" localSheetId="5">'Cons statement of changes in eq'!#REF!</definedName>
    <definedName name="lar_subtotal_16">'Cons statement of comp income'!#REF!</definedName>
    <definedName name="lar_subtotal_17" localSheetId="3">'Cons balance sheet'!#REF!</definedName>
    <definedName name="lar_subtotal_17" localSheetId="4">'Cons statement of cash flow'!#REF!</definedName>
    <definedName name="lar_subtotal_17" localSheetId="5">'Cons statement of changes in eq'!#REF!</definedName>
    <definedName name="lar_subtotal_17">'Cons statement of comp income'!#REF!</definedName>
    <definedName name="lar_subtotal_18" localSheetId="3">'Cons balance sheet'!#REF!</definedName>
    <definedName name="lar_subtotal_18" localSheetId="4">'Cons statement of cash flow'!#REF!</definedName>
    <definedName name="lar_subtotal_18" localSheetId="5">'Cons statement of changes in eq'!#REF!</definedName>
    <definedName name="lar_subtotal_18">'Cons statement of comp income'!#REF!</definedName>
    <definedName name="lar_subtotal_19" localSheetId="3">'Cons balance sheet'!#REF!</definedName>
    <definedName name="lar_subtotal_19" localSheetId="4">'Cons statement of cash flow'!#REF!</definedName>
    <definedName name="lar_subtotal_19">'Cons statement of comp income'!#REF!</definedName>
    <definedName name="lar_subtotal_2" localSheetId="3">'Cons balance sheet'!$A$6:$G$6</definedName>
    <definedName name="lar_subtotal_2" localSheetId="4">'Cons statement of cash flow'!$A$21:$G$21</definedName>
    <definedName name="lar_subtotal_2" localSheetId="5">'Cons statement of changes in eq'!$A$6:$M$6</definedName>
    <definedName name="lar_subtotal_2" localSheetId="2">'Cons statement of comp income'!$A$7:$F$7</definedName>
    <definedName name="lar_subtotal_2">'Cons income statement'!$A$24:$G$24</definedName>
    <definedName name="lar_subtotal_20" localSheetId="4">'Cons statement of cash flow'!#REF!</definedName>
    <definedName name="lar_subtotal_20">'Cons balance sheet'!#REF!</definedName>
    <definedName name="lar_subtotal_21" localSheetId="4">'Cons statement of cash flow'!#REF!</definedName>
    <definedName name="lar_subtotal_21">'Cons balance sheet'!#REF!</definedName>
    <definedName name="lar_subtotal_22" localSheetId="4">'Cons statement of cash flow'!#REF!</definedName>
    <definedName name="lar_subtotal_22">'Cons balance sheet'!#REF!</definedName>
    <definedName name="lar_subtotal_23" localSheetId="4">'Cons statement of cash flow'!#REF!</definedName>
    <definedName name="lar_subtotal_23">'Cons balance sheet'!#REF!</definedName>
    <definedName name="lar_subtotal_24" localSheetId="4">'Cons statement of cash flow'!#REF!</definedName>
    <definedName name="lar_subtotal_24">'Cons balance sheet'!#REF!</definedName>
    <definedName name="lar_subtotal_25">'Cons statement of cash flow'!#REF!</definedName>
    <definedName name="lar_subtotal_26" localSheetId="4">'Cons statement of cash flow'!#REF!</definedName>
    <definedName name="lar_subtotal_26">'Cons balance sheet'!#REF!</definedName>
    <definedName name="lar_subtotal_27">'Cons statement of cash flow'!#REF!</definedName>
    <definedName name="lar_subtotal_28" localSheetId="4">'Cons statement of cash flow'!#REF!</definedName>
    <definedName name="lar_subtotal_28">'Cons balance sheet'!#REF!</definedName>
    <definedName name="lar_subtotal_3" localSheetId="3">'Cons balance sheet'!$A$19:$G$19</definedName>
    <definedName name="lar_subtotal_3" localSheetId="4">'Cons statement of cash flow'!$A$32:$G$32</definedName>
    <definedName name="lar_subtotal_3" localSheetId="5">'Cons statement of changes in eq'!$A$19:$M$19</definedName>
    <definedName name="lar_subtotal_3">'Cons statement of comp income'!$A$9:$F$9</definedName>
    <definedName name="lar_subtotal_30">'Cons balance sheet'!#REF!</definedName>
    <definedName name="lar_subtotal_31">'Cons statement of cash flow'!#REF!</definedName>
    <definedName name="lar_subtotal_32">'Cons statement of cash flow'!#REF!</definedName>
    <definedName name="lar_subtotal_33">'Cons statement of cash flow'!#REF!</definedName>
    <definedName name="lar_subtotal_4" localSheetId="3">'Cons balance sheet'!$A$42:$G$42</definedName>
    <definedName name="lar_subtotal_4" localSheetId="4">'Cons statement of cash flow'!$A$34:$G$34</definedName>
    <definedName name="lar_subtotal_4" localSheetId="5">'Cons statement of changes in eq'!$A$34:$M$34</definedName>
    <definedName name="lar_subtotal_4" localSheetId="2">'Cons statement of comp income'!$A$21:$F$21</definedName>
    <definedName name="lar_subtotal_4">'Cons income statement'!#REF!</definedName>
    <definedName name="lar_subtotal_5" localSheetId="4">'Cons statement of cash flow'!$A$49:$G$49</definedName>
    <definedName name="lar_subtotal_5" localSheetId="5">'Cons statement of changes in eq'!$A$36:$M$36</definedName>
    <definedName name="lar_subtotal_5">'Cons balance sheet'!$A$45:$G$45</definedName>
    <definedName name="lar_subtotal_6" localSheetId="3">'Cons balance sheet'!$A$55:$G$55</definedName>
    <definedName name="lar_subtotal_6" localSheetId="4">'Cons statement of cash flow'!$A$51:$G$51</definedName>
    <definedName name="lar_subtotal_6" localSheetId="5">'Cons statement of changes in eq'!$A$49:$M$49</definedName>
    <definedName name="lar_subtotal_6" localSheetId="2">'Cons statement of comp income'!$A$26:$F$26</definedName>
    <definedName name="lar_subtotal_6">'Cons income statement'!#REF!</definedName>
    <definedName name="lar_subtotal_7" localSheetId="3">'Cons balance sheet'!$A$35:$G$35</definedName>
    <definedName name="lar_subtotal_7" localSheetId="5">'Cons statement of changes in eq'!#REF!</definedName>
    <definedName name="lar_subtotal_7">'Cons statement of comp income'!$A$28:$F$28</definedName>
    <definedName name="lar_subtotal_8" localSheetId="3">'Cons balance sheet'!$A$36:$G$36</definedName>
    <definedName name="lar_subtotal_8" localSheetId="5">'Cons statement of changes in eq'!#REF!</definedName>
    <definedName name="lar_subtotal_8">'Cons statement of comp income'!#REF!</definedName>
    <definedName name="lar_subtotal_9" localSheetId="3">'Cons balance sheet'!#REF!</definedName>
    <definedName name="lar_subtotal_9" localSheetId="4">'Cons statement of cash flow'!#REF!</definedName>
    <definedName name="lar_subtotal_9" localSheetId="5">'Cons statement of changes in eq'!#REF!</definedName>
    <definedName name="lar_subtotal_9">'Cons statement of comp income'!#REF!</definedName>
    <definedName name="lar_total_1" localSheetId="3">'Cons balance sheet'!$A$18:$G$18</definedName>
    <definedName name="lar_total_1" localSheetId="4">'Cons statement of cash flow'!$A$12:$G$12</definedName>
    <definedName name="lar_total_1" localSheetId="5">'Cons statement of changes in eq'!$A$17:$M$17</definedName>
    <definedName name="lar_total_1" localSheetId="2">'Cons statement of comp income'!$A$19:$F$19</definedName>
    <definedName name="lar_total_1">'Cons income statement'!$A$11:$G$11</definedName>
    <definedName name="lar_total_10" localSheetId="3">'Cons balance sheet'!#REF!</definedName>
    <definedName name="lar_total_10" localSheetId="4">'Cons statement of cash flow'!#REF!</definedName>
    <definedName name="lar_total_10" localSheetId="5">'Cons statement of changes in eq'!#REF!</definedName>
    <definedName name="lar_total_10">'Cons income statement'!#REF!</definedName>
    <definedName name="lar_total_11" localSheetId="3">'Cons balance sheet'!#REF!</definedName>
    <definedName name="lar_total_11" localSheetId="4">'Cons statement of cash flow'!#REF!</definedName>
    <definedName name="lar_total_11" localSheetId="5">'Cons statement of changes in eq'!#REF!</definedName>
    <definedName name="lar_total_11">'Cons income statement'!#REF!</definedName>
    <definedName name="lar_total_12" localSheetId="3">'Cons balance sheet'!#REF!</definedName>
    <definedName name="lar_total_12" localSheetId="4">'Cons statement of cash flow'!#REF!</definedName>
    <definedName name="lar_total_12" localSheetId="5">'Cons statement of changes in eq'!#REF!</definedName>
    <definedName name="lar_total_12">'Cons income statement'!#REF!</definedName>
    <definedName name="lar_total_13" localSheetId="3">'Cons balance sheet'!#REF!</definedName>
    <definedName name="lar_total_13" localSheetId="4">'Cons statement of cash flow'!#REF!</definedName>
    <definedName name="lar_total_13" localSheetId="5">'Cons statement of changes in eq'!#REF!</definedName>
    <definedName name="lar_total_13">'Cons income statement'!#REF!</definedName>
    <definedName name="lar_total_14" localSheetId="4">'Cons statement of cash flow'!#REF!</definedName>
    <definedName name="lar_total_14" localSheetId="5">'Cons statement of changes in eq'!#REF!</definedName>
    <definedName name="lar_total_14">'Cons balance sheet'!#REF!</definedName>
    <definedName name="lar_total_15" localSheetId="3">'Cons balance sheet'!#REF!</definedName>
    <definedName name="lar_total_15" localSheetId="4">'Cons statement of cash flow'!#REF!</definedName>
    <definedName name="lar_total_15" localSheetId="5">'Cons statement of changes in eq'!#REF!</definedName>
    <definedName name="lar_total_15">'Cons income statement'!#REF!</definedName>
    <definedName name="lar_total_16" localSheetId="3">'Cons balance sheet'!#REF!</definedName>
    <definedName name="lar_total_16" localSheetId="4">'Cons statement of cash flow'!#REF!</definedName>
    <definedName name="lar_total_16" localSheetId="5">'Cons statement of changes in eq'!#REF!</definedName>
    <definedName name="lar_total_16">'Cons income statement'!#REF!</definedName>
    <definedName name="lar_total_17" localSheetId="3">'Cons balance sheet'!#REF!</definedName>
    <definedName name="lar_total_17" localSheetId="4">'Cons statement of cash flow'!#REF!</definedName>
    <definedName name="lar_total_17" localSheetId="5">'Cons statement of changes in eq'!#REF!</definedName>
    <definedName name="lar_total_17">'Cons income statement'!#REF!</definedName>
    <definedName name="lar_total_18" localSheetId="3">'Cons balance sheet'!#REF!</definedName>
    <definedName name="lar_total_18" localSheetId="4">'Cons statement of cash flow'!#REF!</definedName>
    <definedName name="lar_total_18" localSheetId="5">'Cons statement of changes in eq'!#REF!</definedName>
    <definedName name="lar_total_18">'Cons income statement'!#REF!</definedName>
    <definedName name="lar_total_19" localSheetId="3">'Cons balance sheet'!#REF!</definedName>
    <definedName name="lar_total_19" localSheetId="4">'Cons statement of cash flow'!#REF!</definedName>
    <definedName name="lar_total_19">'Cons income statement'!#REF!</definedName>
    <definedName name="lar_total_2" localSheetId="3">'Cons balance sheet'!$A$32:$G$32</definedName>
    <definedName name="lar_total_2" localSheetId="4">'Cons statement of cash flow'!$A$18:$G$18</definedName>
    <definedName name="lar_total_2" localSheetId="5">'Cons statement of changes in eq'!$A$28:$M$28</definedName>
    <definedName name="lar_total_2" localSheetId="2">'Cons statement of comp income'!#REF!</definedName>
    <definedName name="lar_total_2">'Cons income statement'!$A$13:$G$13</definedName>
    <definedName name="lar_total_20" localSheetId="3">'Cons balance sheet'!#REF!</definedName>
    <definedName name="lar_total_20" localSheetId="4">'Cons statement of cash flow'!#REF!</definedName>
    <definedName name="lar_total_20">'Cons income statement'!#REF!</definedName>
    <definedName name="lar_total_21" localSheetId="4">'Cons statement of cash flow'!#REF!</definedName>
    <definedName name="lar_total_21">'Cons balance sheet'!#REF!</definedName>
    <definedName name="lar_total_22" localSheetId="4">'Cons statement of cash flow'!#REF!</definedName>
    <definedName name="lar_total_22">'Cons balance sheet'!#REF!</definedName>
    <definedName name="lar_total_23" localSheetId="4">'Cons statement of cash flow'!#REF!</definedName>
    <definedName name="lar_total_23">'Cons balance sheet'!#REF!</definedName>
    <definedName name="lar_total_24" localSheetId="3">'Cons balance sheet'!#REF!</definedName>
    <definedName name="lar_total_24" localSheetId="4">'Cons statement of cash flow'!#REF!</definedName>
    <definedName name="lar_total_24">'Cons income statement'!#REF!</definedName>
    <definedName name="lar_total_25" localSheetId="3">'Cons balance sheet'!#REF!</definedName>
    <definedName name="lar_total_25" localSheetId="4">'Cons statement of cash flow'!#REF!</definedName>
    <definedName name="lar_total_25">'Cons income statement'!#REF!</definedName>
    <definedName name="lar_total_26" localSheetId="3">'Cons balance sheet'!#REF!</definedName>
    <definedName name="lar_total_26" localSheetId="4">'Cons statement of cash flow'!#REF!</definedName>
    <definedName name="lar_total_26">'Cons income statement'!#REF!</definedName>
    <definedName name="lar_total_27" localSheetId="3">'Cons balance sheet'!#REF!</definedName>
    <definedName name="lar_total_27" localSheetId="4">'Cons statement of cash flow'!#REF!</definedName>
    <definedName name="lar_total_27">'Cons income statement'!#REF!</definedName>
    <definedName name="lar_total_28" localSheetId="3">'Cons balance sheet'!#REF!</definedName>
    <definedName name="lar_total_28" localSheetId="4">'Cons statement of cash flow'!#REF!</definedName>
    <definedName name="lar_total_28">'Cons income statement'!#REF!</definedName>
    <definedName name="lar_total_29" localSheetId="3">'Cons balance sheet'!#REF!</definedName>
    <definedName name="lar_total_29" localSheetId="4">'Cons statement of cash flow'!#REF!</definedName>
    <definedName name="lar_total_29">'Cons income statement'!#REF!</definedName>
    <definedName name="lar_total_3" localSheetId="3">'Cons balance sheet'!$A$33:$G$33</definedName>
    <definedName name="lar_total_3" localSheetId="4">'Cons statement of cash flow'!$A$19:$G$19</definedName>
    <definedName name="lar_total_3" localSheetId="5">'Cons statement of changes in eq'!$A$30:$M$30</definedName>
    <definedName name="lar_total_3" localSheetId="2">'Cons statement of comp income'!#REF!</definedName>
    <definedName name="lar_total_3">'Cons income statement'!$A$17:$G$17</definedName>
    <definedName name="lar_total_30" localSheetId="4">'Cons statement of cash flow'!#REF!</definedName>
    <definedName name="lar_total_30">'Cons balance sheet'!#REF!</definedName>
    <definedName name="lar_total_31" localSheetId="4">'Cons statement of cash flow'!#REF!</definedName>
    <definedName name="lar_total_31">'Cons balance sheet'!#REF!</definedName>
    <definedName name="lar_total_32" localSheetId="4">'Cons statement of cash flow'!#REF!</definedName>
    <definedName name="lar_total_32">'Cons balance sheet'!#REF!</definedName>
    <definedName name="lar_total_33" localSheetId="4">'Cons statement of cash flow'!#REF!</definedName>
    <definedName name="lar_total_33">'Cons balance sheet'!#REF!</definedName>
    <definedName name="lar_total_34" localSheetId="4">'Cons statement of cash flow'!#REF!</definedName>
    <definedName name="lar_total_34">'Cons balance sheet'!#REF!</definedName>
    <definedName name="lar_total_35" localSheetId="4">'Cons statement of cash flow'!#REF!</definedName>
    <definedName name="lar_total_35">'Cons balance sheet'!#REF!</definedName>
    <definedName name="lar_total_36" localSheetId="4">'Cons statement of cash flow'!#REF!</definedName>
    <definedName name="lar_total_36">'Cons balance sheet'!#REF!</definedName>
    <definedName name="lar_total_37" localSheetId="4">'Cons statement of cash flow'!#REF!</definedName>
    <definedName name="lar_total_37">'Cons balance sheet'!#REF!</definedName>
    <definedName name="lar_total_38" localSheetId="4">'Cons statement of cash flow'!#REF!</definedName>
    <definedName name="lar_total_38">'Cons balance sheet'!#REF!</definedName>
    <definedName name="lar_total_39" localSheetId="4">'Cons statement of cash flow'!#REF!</definedName>
    <definedName name="lar_total_39">'Cons balance sheet'!#REF!</definedName>
    <definedName name="lar_total_4" localSheetId="3">'Cons balance sheet'!$A$43:$G$43</definedName>
    <definedName name="lar_total_4" localSheetId="4">'Cons statement of cash flow'!$A$25:$G$25</definedName>
    <definedName name="lar_total_4" localSheetId="5">'Cons statement of changes in eq'!$A$47:$M$47</definedName>
    <definedName name="lar_total_4" localSheetId="2">'Cons statement of comp income'!#REF!</definedName>
    <definedName name="lar_total_4">'Cons income statement'!$A$20:$G$20</definedName>
    <definedName name="lar_total_40" localSheetId="4">'Cons statement of cash flow'!#REF!</definedName>
    <definedName name="lar_total_40">'Cons balance sheet'!#REF!</definedName>
    <definedName name="lar_total_41" localSheetId="4">'Cons statement of cash flow'!#REF!</definedName>
    <definedName name="lar_total_41">'Cons balance sheet'!#REF!</definedName>
    <definedName name="lar_total_42" localSheetId="4">'Cons statement of cash flow'!#REF!</definedName>
    <definedName name="lar_total_42">'Cons balance sheet'!#REF!</definedName>
    <definedName name="lar_total_43">'Cons balance sheet'!#REF!</definedName>
    <definedName name="lar_total_45">'Cons statement of cash flow'!#REF!</definedName>
    <definedName name="lar_total_49">'Cons statement of cash flow'!#REF!</definedName>
    <definedName name="lar_total_5" localSheetId="3">'Cons balance sheet'!$A$41:$G$41</definedName>
    <definedName name="lar_total_5" localSheetId="4">'Cons statement of cash flow'!$A$30:$G$30</definedName>
    <definedName name="lar_total_5" localSheetId="5">'Cons statement of changes in eq'!$A$58:$M$58</definedName>
    <definedName name="lar_total_5">'Cons statement of comp income'!#REF!</definedName>
    <definedName name="lar_total_53">'Cons statement of cash flow'!#REF!</definedName>
    <definedName name="lar_total_55">'Cons statement of cash flow'!#REF!</definedName>
    <definedName name="lar_total_56">'Cons statement of cash flow'!#REF!</definedName>
    <definedName name="lar_total_57">'Cons statement of cash flow'!#REF!</definedName>
    <definedName name="lar_total_58">'Cons statement of cash flow'!#REF!</definedName>
    <definedName name="lar_total_59">'Cons statement of cash flow'!#REF!</definedName>
    <definedName name="lar_total_6" localSheetId="3">'Cons balance sheet'!$A$54:$G$54</definedName>
    <definedName name="lar_total_6" localSheetId="4">'Cons statement of cash flow'!$A$47:$G$47</definedName>
    <definedName name="lar_total_6" localSheetId="5">'Cons statement of changes in eq'!$A$60:$M$60</definedName>
    <definedName name="lar_total_6" localSheetId="2">'Cons statement of comp income'!$A$24:$F$24</definedName>
    <definedName name="lar_total_6">'Cons income statement'!#REF!</definedName>
    <definedName name="lar_total_60">'Cons statement of cash flow'!#REF!</definedName>
    <definedName name="lar_total_7" localSheetId="3">'Cons balance sheet'!$A$65:$G$65</definedName>
    <definedName name="lar_total_7" localSheetId="4">'Cons statement of cash flow'!$A$56:$G$56</definedName>
    <definedName name="lar_total_7" localSheetId="5">'Cons statement of changes in eq'!#REF!</definedName>
    <definedName name="lar_total_7">'Cons income statement'!#REF!</definedName>
    <definedName name="lar_total_8" localSheetId="3">'Cons balance sheet'!$A$66:$G$66</definedName>
    <definedName name="lar_total_8" localSheetId="4">'Cons statement of cash flow'!#REF!</definedName>
    <definedName name="lar_total_8" localSheetId="5">'Cons statement of changes in eq'!#REF!</definedName>
    <definedName name="lar_total_8">'Cons income statement'!#REF!</definedName>
    <definedName name="lar_total_9" localSheetId="3">'Cons balance sheet'!#REF!</definedName>
    <definedName name="lar_total_9" localSheetId="4">'Cons statement of cash flow'!#REF!</definedName>
    <definedName name="lar_total_9" localSheetId="5">'Cons statement of changes in eq'!#REF!</definedName>
    <definedName name="lar_total_9">'Cons income statement'!#REF!</definedName>
    <definedName name="name_1" localSheetId="3">'Cons balance sheet'!$A:$A</definedName>
    <definedName name="name_1" localSheetId="4">'Cons statement of cash flow'!$A:$A</definedName>
    <definedName name="name_1" localSheetId="5">'Cons statement of changes in eq'!$A:$A</definedName>
    <definedName name="name_1" localSheetId="2">'Cons statement of comp income'!$A:$A</definedName>
    <definedName name="name_1">'Cons income statement'!$A:$A</definedName>
    <definedName name="name_1_de" localSheetId="3">'Cons balance sheet'!#REF!</definedName>
    <definedName name="name_1_de" localSheetId="4">'Cons statement of cash flow'!#REF!</definedName>
    <definedName name="name_1_de" localSheetId="5">'Cons statement of changes in eq'!#REF!</definedName>
    <definedName name="name_1_de" localSheetId="2">'Cons statement of comp income'!#REF!</definedName>
    <definedName name="name_1_de">'Cons income statement'!#REF!</definedName>
    <definedName name="name_1_sv" localSheetId="3">'Cons balance sheet'!#REF!</definedName>
    <definedName name="name_1_sv" localSheetId="4">'Cons statement of cash flow'!#REF!</definedName>
    <definedName name="name_1_sv" localSheetId="5">'Cons statement of changes in eq'!#REF!</definedName>
    <definedName name="name_1_sv" localSheetId="2">'Cons statement of comp income'!#REF!</definedName>
    <definedName name="name_1_sv">'Cons income statement'!#REF!</definedName>
    <definedName name="outarea" localSheetId="3">'Cons balance sheet'!$A$4:$G$66</definedName>
    <definedName name="outarea" localSheetId="4">'Cons statement of cash flow'!$A$4:$G$56</definedName>
    <definedName name="outarea">'Cons statement of comp income'!$A$4:$F$30</definedName>
    <definedName name="outarea_cur_de">'Cons statement of changes in eq'!#REF!</definedName>
    <definedName name="outarea_cur_dl">'Cons statement of changes in eq'!$A$2:$M$30</definedName>
    <definedName name="outarea_cur_sv">'Cons statement of changes in eq'!#REF!</definedName>
    <definedName name="outarea_de" localSheetId="3">'Cons balance sheet'!#REF!</definedName>
    <definedName name="outarea_de" localSheetId="4">'Cons statement of cash flow'!#REF!</definedName>
    <definedName name="outarea_de" localSheetId="2">'Cons statement of comp income'!#REF!</definedName>
    <definedName name="outarea_de">'Cons income statement'!#REF!</definedName>
    <definedName name="outarea_de_1">'Cons balance sheet'!#REF!</definedName>
    <definedName name="outarea_de_2">'Cons balance sheet'!#REF!</definedName>
    <definedName name="outarea_de_3">'Cons balance sheet'!#REF!</definedName>
    <definedName name="outarea_de_4">'Cons balance sheet'!#REF!</definedName>
    <definedName name="outarea_dl">'Cons income statement'!$A$4:$G$33</definedName>
    <definedName name="outarea_dl_1">'Cons balance sheet'!#REF!</definedName>
    <definedName name="outarea_dl_2">'Cons balance sheet'!#REF!</definedName>
    <definedName name="outarea_dl_3">'Cons balance sheet'!#REF!</definedName>
    <definedName name="outarea_dl_4">'Cons balance sheet'!#REF!</definedName>
    <definedName name="outarea_financial_de">'Cons statement of cash flow'!#REF!</definedName>
    <definedName name="outarea_financial_dl">'Cons statement of cash flow'!#REF!</definedName>
    <definedName name="outarea_financial_sv">'Cons statement of cash flow'!#REF!</definedName>
    <definedName name="outarea_invest_de">'Cons statement of cash flow'!#REF!</definedName>
    <definedName name="outarea_invest_dl">'Cons statement of cash flow'!#REF!</definedName>
    <definedName name="outarea_invest_sv">'Cons statement of cash flow'!#REF!</definedName>
    <definedName name="outarea_outarea_de_2">'Cons income statement'!#REF!</definedName>
    <definedName name="outarea_outarea_de_3">'Cons income statement'!#REF!</definedName>
    <definedName name="outarea_outarea_dl_2">'Cons income statement'!#REF!</definedName>
    <definedName name="outarea_outarea_dl_3">'Cons income statement'!#REF!</definedName>
    <definedName name="outarea_outarea_sv_2">'Cons income statement'!#REF!</definedName>
    <definedName name="outarea_outarea_sv_3">'Cons income statement'!#REF!</definedName>
    <definedName name="outarea_prev_de">'Cons statement of changes in eq'!#REF!</definedName>
    <definedName name="outarea_prev_dl">'Cons statement of changes in eq'!$A$32:$M$60</definedName>
    <definedName name="outarea_prev_sv">'Cons statement of changes in eq'!#REF!</definedName>
    <definedName name="outarea_spec_inv_de">'Cons statement of cash flow'!#REF!</definedName>
    <definedName name="outarea_spec_inv_dl">'Cons statement of cash flow'!#REF!</definedName>
    <definedName name="outarea_spec_inv_sv">'Cons statement of cash flow'!#REF!</definedName>
    <definedName name="outarea_suppl_de">'Cons statement of cash flow'!#REF!</definedName>
    <definedName name="outarea_suppl_dl">'Cons statement of cash flow'!#REF!</definedName>
    <definedName name="outarea_suppl_sv">'Cons statement of cash flow'!#REF!</definedName>
    <definedName name="outarea_sv" localSheetId="3">'Cons balance sheet'!#REF!</definedName>
    <definedName name="outarea_sv" localSheetId="4">'Cons statement of cash flow'!#REF!</definedName>
    <definedName name="outarea_sv" localSheetId="2">'Cons statement of comp income'!#REF!</definedName>
    <definedName name="outarea_sv">'Cons income statement'!#REF!</definedName>
    <definedName name="outarea_sv_1">'Cons balance sheet'!#REF!</definedName>
    <definedName name="outarea_sv_2">'Cons balance sheet'!#REF!</definedName>
    <definedName name="outarea_sv_3">'Cons balance sheet'!#REF!</definedName>
    <definedName name="outarea_sv_4">'Cons balance sheet'!#REF!</definedName>
    <definedName name="prog_1_PACTUALYEAR01" localSheetId="3">'Cons balance sheet'!#REF!</definedName>
    <definedName name="prog_1_PACTUALYEAR01" localSheetId="4">'Cons statement of cash flow'!#REF!</definedName>
    <definedName name="prog_1_PACTUALYEAR01" localSheetId="5">'Cons statement of changes in eq'!#REF!</definedName>
    <definedName name="prog_1_PACTUALYEAR01" localSheetId="2">'Cons statement of comp income'!#REF!</definedName>
    <definedName name="prog_1_PACTUALYEAR01">'Cons income statement'!#REF!</definedName>
    <definedName name="prog_1_PPREVIOUSYEAR01" localSheetId="3">'Cons balance sheet'!#REF!</definedName>
    <definedName name="prog_1_PPREVIOUSYEAR01" localSheetId="4">'Cons statement of cash flow'!#REF!</definedName>
    <definedName name="prog_1_PPREVIOUSYEAR01" localSheetId="5">'Cons statement of changes in eq'!#REF!</definedName>
    <definedName name="prog_1_PPREVIOUSYEAR01" localSheetId="2">'Cons statement of comp income'!#REF!</definedName>
    <definedName name="prog_1_PPREVIOUSYEAR01">'Cons income statement'!#REF!</definedName>
    <definedName name="prog_2_PACTUALYEAR01">'Cons statement of changes in eq'!#REF!</definedName>
    <definedName name="prog_2_PPREVIOUSYEAR01">'Cons statement of changes in eq'!#REF!</definedName>
    <definedName name="prog_3_PACTUALYEAR01">'Cons statement of changes in eq'!#REF!</definedName>
    <definedName name="prog_3_PPREVIOUSYEAR01">'Cons statement of changes in eq'!#REF!</definedName>
    <definedName name="prog_4_PACTUALYEAR01">'Cons statement of changes in eq'!#REF!</definedName>
    <definedName name="prog_4_PPREVIOUSYEAR01">'Cons statement of changes in eq'!#REF!</definedName>
    <definedName name="prog_5_PACTUALYEAR01">'Cons statement of changes in eq'!#REF!</definedName>
    <definedName name="prog_5_PPREVIOUSYEAR01">'Cons statement of changes in eq'!#REF!</definedName>
    <definedName name="prog_6_PACTUALYEAR01">'Cons statement of changes in eq'!#REF!</definedName>
    <definedName name="prog_6_PPREVIOUSYEAR01">'Cons statement of changes in eq'!#REF!</definedName>
    <definedName name="prog_7_PACTUALYEAR01">'Cons statement of changes in eq'!#REF!</definedName>
    <definedName name="prog_7_PPREVIOUSYEAR01">'Cons statement of changes in eq'!#REF!</definedName>
    <definedName name="prog_8_PACTUALYEAR01">'Cons statement of changes in eq'!#REF!</definedName>
    <definedName name="prog_8_PPREVIOUSYEAR01">'Cons statement of changes in eq'!#REF!</definedName>
    <definedName name="sn_prevyear" localSheetId="3">'Cons balance sheet'!#REF!</definedName>
    <definedName name="sn_prevyear" localSheetId="4">'Cons statement of cash flow'!#REF!</definedName>
    <definedName name="sn_prevyear" localSheetId="5">'Cons statement of changes in eq'!#REF!</definedName>
    <definedName name="sn_prevyear" localSheetId="2">'Cons statement of comp income'!#REF!</definedName>
    <definedName name="sn_prevyear">'Cons income statement'!#REF!</definedName>
    <definedName name="sn_title" localSheetId="4">'Cons statement of cash flow'!$A$1</definedName>
    <definedName name="sn_title" localSheetId="5">'Cons statement of changes in eq'!#REF!</definedName>
    <definedName name="sn_title">'Cons balance sheet'!$A$1</definedName>
    <definedName name="sn_year" localSheetId="3">'Cons balance sheet'!#REF!</definedName>
    <definedName name="sn_year" localSheetId="4">'Cons statement of cash flow'!#REF!</definedName>
    <definedName name="sn_year" localSheetId="5">'Cons statement of changes in eq'!#REF!</definedName>
    <definedName name="sn_year" localSheetId="2">'Cons statement of comp income'!#REF!</definedName>
    <definedName name="sn_year">'Cons income statement'!#REF!</definedName>
    <definedName name="value_1_PACTUALYEAR01" localSheetId="3">'Cons balance sheet'!$D:$D</definedName>
    <definedName name="value_1_PACTUALYEAR01" localSheetId="4">'Cons statement of cash flow'!$D:$D</definedName>
    <definedName name="value_1_PACTUALYEAR01" localSheetId="5">'Cons statement of changes in eq'!$C:$C</definedName>
    <definedName name="value_1_PACTUALYEAR01" localSheetId="2">'Cons statement of comp income'!$C:$C</definedName>
    <definedName name="value_1_PACTUALYEAR01">'Cons income statement'!$D:$D</definedName>
    <definedName name="value_1_PACTUALYEAR01_de" localSheetId="3">'Cons balance sheet'!#REF!</definedName>
    <definedName name="value_1_PACTUALYEAR01_de" localSheetId="4">'Cons statement of cash flow'!#REF!</definedName>
    <definedName name="value_1_PACTUALYEAR01_de" localSheetId="5">'Cons statement of changes in eq'!#REF!</definedName>
    <definedName name="value_1_PACTUALYEAR01_de" localSheetId="2">'Cons statement of comp income'!#REF!</definedName>
    <definedName name="value_1_PACTUALYEAR01_de">'Cons income statement'!#REF!</definedName>
    <definedName name="value_1_PACTUALYEAR01_sv" localSheetId="3">'Cons balance sheet'!#REF!</definedName>
    <definedName name="value_1_PACTUALYEAR01_sv" localSheetId="4">'Cons statement of cash flow'!#REF!</definedName>
    <definedName name="value_1_PACTUALYEAR01_sv" localSheetId="5">'Cons statement of changes in eq'!#REF!</definedName>
    <definedName name="value_1_PACTUALYEAR01_sv" localSheetId="2">'Cons statement of comp income'!#REF!</definedName>
    <definedName name="value_1_PACTUALYEAR01_sv">'Cons income statement'!#REF!</definedName>
    <definedName name="value_1_PPREVIOUSYEAR01" localSheetId="3">'Cons balance sheet'!$F:$F</definedName>
    <definedName name="value_1_PPREVIOUSYEAR01" localSheetId="4">'Cons statement of cash flow'!$F:$F</definedName>
    <definedName name="value_1_PPREVIOUSYEAR01" localSheetId="5">'Cons statement of changes in eq'!$C:$C</definedName>
    <definedName name="value_1_PPREVIOUSYEAR01" localSheetId="2">'Cons statement of comp income'!$E:$E</definedName>
    <definedName name="value_1_PPREVIOUSYEAR01">'Cons income statement'!$F:$F</definedName>
    <definedName name="value_1_PPREVIOUSYEAR01_de" localSheetId="3">'Cons balance sheet'!#REF!</definedName>
    <definedName name="value_1_PPREVIOUSYEAR01_de" localSheetId="4">'Cons statement of cash flow'!#REF!</definedName>
    <definedName name="value_1_PPREVIOUSYEAR01_de" localSheetId="5">'Cons statement of changes in eq'!#REF!</definedName>
    <definedName name="value_1_PPREVIOUSYEAR01_de" localSheetId="2">'Cons statement of comp income'!#REF!</definedName>
    <definedName name="value_1_PPREVIOUSYEAR01_de">'Cons income statement'!#REF!</definedName>
    <definedName name="value_1_PPREVIOUSYEAR01_sv" localSheetId="3">'Cons balance sheet'!#REF!</definedName>
    <definedName name="value_1_PPREVIOUSYEAR01_sv" localSheetId="4">'Cons statement of cash flow'!#REF!</definedName>
    <definedName name="value_1_PPREVIOUSYEAR01_sv" localSheetId="5">'Cons statement of changes in eq'!#REF!</definedName>
    <definedName name="value_1_PPREVIOUSYEAR01_sv" localSheetId="2">'Cons statement of comp income'!#REF!</definedName>
    <definedName name="value_1_PPREVIOUSYEAR01_sv">'Cons income statement'!#REF!</definedName>
    <definedName name="value_2_PACTUALYEAR01">'Cons statement of changes in eq'!$D:$D</definedName>
    <definedName name="value_2_PACTUALYEAR01_de">'Cons statement of changes in eq'!#REF!</definedName>
    <definedName name="value_2_PACTUALYEAR01_sv">'Cons statement of changes in eq'!#REF!</definedName>
    <definedName name="value_2_PPREVIOUSYEAR01">'Cons statement of changes in eq'!$D:$D</definedName>
    <definedName name="value_2_PPREVIOUSYEAR01_de">'Cons statement of changes in eq'!#REF!</definedName>
    <definedName name="value_2_PPREVIOUSYEAR01_sv">'Cons statement of changes in eq'!#REF!</definedName>
    <definedName name="value_3_PACTUALYEAR01">'Cons statement of changes in eq'!$E:$E</definedName>
    <definedName name="value_3_PACTUALYEAR01_de">'Cons statement of changes in eq'!#REF!</definedName>
    <definedName name="value_3_PACTUALYEAR01_sv">'Cons statement of changes in eq'!#REF!</definedName>
    <definedName name="value_3_PPREVIOUSYEAR01">'Cons statement of changes in eq'!$E:$E</definedName>
    <definedName name="value_3_PPREVIOUSYEAR01_de">'Cons statement of changes in eq'!#REF!</definedName>
    <definedName name="value_3_PPREVIOUSYEAR01_sv">'Cons statement of changes in eq'!#REF!</definedName>
    <definedName name="value_4_PACTUALYEAR01">'Cons statement of changes in eq'!$F:$F</definedName>
    <definedName name="value_4_PACTUALYEAR01_de">'Cons statement of changes in eq'!#REF!</definedName>
    <definedName name="value_4_PACTUALYEAR01_sv">'Cons statement of changes in eq'!#REF!</definedName>
    <definedName name="value_4_PPREVIOUSYEAR01">'Cons statement of changes in eq'!$F:$F</definedName>
    <definedName name="value_4_PPREVIOUSYEAR01_de">'Cons statement of changes in eq'!#REF!</definedName>
    <definedName name="value_4_PPREVIOUSYEAR01_sv">'Cons statement of changes in eq'!#REF!</definedName>
    <definedName name="value_5_PACTUALYEAR01">'Cons statement of changes in eq'!$G:$G</definedName>
    <definedName name="value_5_PACTUALYEAR01_de">'Cons statement of changes in eq'!#REF!</definedName>
    <definedName name="value_5_PACTUALYEAR01_sv">'Cons statement of changes in eq'!#REF!</definedName>
    <definedName name="value_5_PPREVIOUSYEAR01">'Cons statement of changes in eq'!$G:$G</definedName>
    <definedName name="value_5_PPREVIOUSYEAR01_de">'Cons statement of changes in eq'!#REF!</definedName>
    <definedName name="value_5_PPREVIOUSYEAR01_sv">'Cons statement of changes in eq'!#REF!</definedName>
    <definedName name="value_6_PACTUALYEAR01">'Cons statement of changes in eq'!$H:$H</definedName>
    <definedName name="value_6_PACTUALYEAR01_de">'Cons statement of changes in eq'!#REF!</definedName>
    <definedName name="value_6_PACTUALYEAR01_sv">'Cons statement of changes in eq'!#REF!</definedName>
    <definedName name="value_6_PPREVIOUSYEAR01">'Cons statement of changes in eq'!$H:$H</definedName>
    <definedName name="value_6_PPREVIOUSYEAR01_de">'Cons statement of changes in eq'!#REF!</definedName>
    <definedName name="value_6_PPREVIOUSYEAR01_sv">'Cons statement of changes in eq'!#REF!</definedName>
    <definedName name="value_7_PACTUALYEAR01">'Cons statement of changes in eq'!$J:$J</definedName>
    <definedName name="value_7_PACTUALYEAR01_de">'Cons statement of changes in eq'!#REF!</definedName>
    <definedName name="value_7_PACTUALYEAR01_sv">'Cons statement of changes in eq'!#REF!</definedName>
    <definedName name="value_7_PPREVIOUSYEAR01">'Cons statement of changes in eq'!$J:$J</definedName>
    <definedName name="value_7_PPREVIOUSYEAR01_de">'Cons statement of changes in eq'!#REF!</definedName>
    <definedName name="value_7_PPREVIOUSYEAR01_sv">'Cons statement of changes in eq'!#REF!</definedName>
    <definedName name="value_8_PACTUALYEAR01">'Cons statement of changes in eq'!$L:$L</definedName>
    <definedName name="value_8_PACTUALYEAR01_de">'Cons statement of changes in eq'!#REF!</definedName>
    <definedName name="value_8_PACTUALYEAR01_sv">'Cons statement of changes in eq'!#REF!</definedName>
    <definedName name="value_8_PPREVIOUSYEAR01">'Cons statement of changes in eq'!$L:$L</definedName>
    <definedName name="value_8_PPREVIOUSYEAR01_de">'Cons statement of changes in eq'!#REF!</definedName>
    <definedName name="value_8_PPREVIOUSYEAR01_sv">'Cons statement of changes in eq'!#REF!</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4" i="144" l="1"/>
  <c r="C19" i="144"/>
  <c r="D11" i="1"/>
  <c r="D13" i="1" s="1"/>
  <c r="D17" i="1" s="1"/>
  <c r="D20" i="1" s="1"/>
  <c r="D12" i="147"/>
  <c r="F12" i="147"/>
  <c r="D18" i="147"/>
  <c r="F18" i="147"/>
  <c r="D25" i="147"/>
  <c r="D30" i="147" s="1"/>
  <c r="F25" i="147"/>
  <c r="F30" i="147" s="1"/>
  <c r="D47" i="147"/>
  <c r="F47" i="147"/>
  <c r="D56" i="147"/>
  <c r="F56" i="147"/>
  <c r="H6" i="146"/>
  <c r="L6" i="146" s="1"/>
  <c r="H8" i="146"/>
  <c r="L8" i="146" s="1"/>
  <c r="H9" i="146"/>
  <c r="L9" i="146" s="1"/>
  <c r="H10" i="146"/>
  <c r="L10" i="146" s="1"/>
  <c r="H11" i="146"/>
  <c r="L11" i="146" s="1"/>
  <c r="H12" i="146"/>
  <c r="L12" i="146" s="1"/>
  <c r="H13" i="146"/>
  <c r="L13" i="146" s="1"/>
  <c r="H14" i="146"/>
  <c r="L14" i="146" s="1"/>
  <c r="H15" i="146"/>
  <c r="L15" i="146" s="1"/>
  <c r="H16" i="146"/>
  <c r="L16" i="146" s="1"/>
  <c r="C17" i="146"/>
  <c r="C19" i="146" s="1"/>
  <c r="D17" i="146"/>
  <c r="D19" i="146" s="1"/>
  <c r="E17" i="146"/>
  <c r="E19" i="146" s="1"/>
  <c r="F17" i="146"/>
  <c r="F19" i="146" s="1"/>
  <c r="G17" i="146"/>
  <c r="G19" i="146" s="1"/>
  <c r="J17" i="146"/>
  <c r="J19" i="146" s="1"/>
  <c r="H21" i="146"/>
  <c r="L21" i="146" s="1"/>
  <c r="H22" i="146"/>
  <c r="L22" i="146" s="1"/>
  <c r="H23" i="146"/>
  <c r="L23" i="146" s="1"/>
  <c r="H24" i="146"/>
  <c r="L24" i="146" s="1"/>
  <c r="H25" i="146"/>
  <c r="L25" i="146" s="1"/>
  <c r="H26" i="146"/>
  <c r="L26" i="146" s="1"/>
  <c r="H27" i="146"/>
  <c r="L27" i="146" s="1"/>
  <c r="C28" i="146"/>
  <c r="D28" i="146"/>
  <c r="E28" i="146"/>
  <c r="F28" i="146"/>
  <c r="G28" i="146"/>
  <c r="J28" i="146"/>
  <c r="H34" i="146"/>
  <c r="L34" i="146" s="1"/>
  <c r="H36" i="146"/>
  <c r="L36" i="146" s="1"/>
  <c r="H38" i="146"/>
  <c r="L38" i="146" s="1"/>
  <c r="H39" i="146"/>
  <c r="L39" i="146" s="1"/>
  <c r="H40" i="146"/>
  <c r="H41" i="146"/>
  <c r="L41" i="146" s="1"/>
  <c r="H42" i="146"/>
  <c r="L42" i="146" s="1"/>
  <c r="H43" i="146"/>
  <c r="L43" i="146" s="1"/>
  <c r="H44" i="146"/>
  <c r="L44" i="146" s="1"/>
  <c r="H45" i="146"/>
  <c r="L45" i="146" s="1"/>
  <c r="H46" i="146"/>
  <c r="L46" i="146" s="1"/>
  <c r="C47" i="146"/>
  <c r="C49" i="146" s="1"/>
  <c r="D47" i="146"/>
  <c r="D49" i="146" s="1"/>
  <c r="E47" i="146"/>
  <c r="E49" i="146" s="1"/>
  <c r="F47" i="146"/>
  <c r="F49" i="146" s="1"/>
  <c r="G47" i="146"/>
  <c r="G49" i="146" s="1"/>
  <c r="J47" i="146"/>
  <c r="J49" i="146" s="1"/>
  <c r="H51" i="146"/>
  <c r="L51" i="146" s="1"/>
  <c r="H52" i="146"/>
  <c r="L52" i="146" s="1"/>
  <c r="H53" i="146"/>
  <c r="L53" i="146" s="1"/>
  <c r="H54" i="146"/>
  <c r="L54" i="146" s="1"/>
  <c r="H55" i="146"/>
  <c r="L55" i="146" s="1"/>
  <c r="H56" i="146"/>
  <c r="L56" i="146" s="1"/>
  <c r="H57" i="146"/>
  <c r="L57" i="146" s="1"/>
  <c r="C58" i="146"/>
  <c r="D58" i="146"/>
  <c r="E58" i="146"/>
  <c r="F58" i="146"/>
  <c r="G58" i="146"/>
  <c r="J58" i="146"/>
  <c r="D18" i="145"/>
  <c r="F18" i="145"/>
  <c r="D32" i="145"/>
  <c r="F32" i="145"/>
  <c r="D41" i="145"/>
  <c r="D43" i="145" s="1"/>
  <c r="F41" i="145"/>
  <c r="F43" i="145" s="1"/>
  <c r="D54" i="145"/>
  <c r="F54" i="145"/>
  <c r="D65" i="145"/>
  <c r="F65" i="145"/>
  <c r="E19" i="144"/>
  <c r="E24" i="144"/>
  <c r="E60" i="146" l="1"/>
  <c r="E4" i="146" s="1"/>
  <c r="E30" i="146" s="1"/>
  <c r="G60" i="146"/>
  <c r="G4" i="146" s="1"/>
  <c r="G30" i="146" s="1"/>
  <c r="F60" i="146"/>
  <c r="F4" i="146" s="1"/>
  <c r="F30" i="146" s="1"/>
  <c r="H58" i="146"/>
  <c r="L28" i="146"/>
  <c r="H28" i="146"/>
  <c r="L17" i="146"/>
  <c r="L19" i="146" s="1"/>
  <c r="D60" i="146"/>
  <c r="D4" i="146" s="1"/>
  <c r="D30" i="146" s="1"/>
  <c r="C60" i="146"/>
  <c r="C4" i="146" s="1"/>
  <c r="C30" i="146" s="1"/>
  <c r="H47" i="146"/>
  <c r="H49" i="146" s="1"/>
  <c r="J60" i="146"/>
  <c r="J4" i="146" s="1"/>
  <c r="J30" i="146" s="1"/>
  <c r="F19" i="147"/>
  <c r="D19" i="147"/>
  <c r="D32" i="147" s="1"/>
  <c r="F66" i="145"/>
  <c r="D33" i="145"/>
  <c r="D66" i="145"/>
  <c r="F33" i="145"/>
  <c r="E26" i="144"/>
  <c r="E28" i="144" s="1"/>
  <c r="C26" i="144"/>
  <c r="C28" i="144" s="1"/>
  <c r="F32" i="147"/>
  <c r="L58" i="146"/>
  <c r="L40" i="146"/>
  <c r="L47" i="146" s="1"/>
  <c r="L49" i="146" s="1"/>
  <c r="H17" i="146"/>
  <c r="H19" i="146" s="1"/>
  <c r="F11" i="1"/>
  <c r="F13" i="1" s="1"/>
  <c r="H60" i="146" l="1"/>
  <c r="H4" i="146"/>
  <c r="L4" i="146" s="1"/>
  <c r="L30" i="146" s="1"/>
  <c r="L60" i="146"/>
  <c r="F49" i="147"/>
  <c r="D49" i="147"/>
  <c r="D21" i="1"/>
  <c r="F17" i="1"/>
  <c r="F20" i="1" s="1"/>
  <c r="F21" i="1" s="1"/>
  <c r="H30" i="146" l="1"/>
</calcChain>
</file>

<file path=xl/sharedStrings.xml><?xml version="1.0" encoding="utf-8"?>
<sst xmlns="http://schemas.openxmlformats.org/spreadsheetml/2006/main" count="241" uniqueCount="186">
  <si>
    <t>Consolidated income statement</t>
  </si>
  <si>
    <t>Amounts in SEK million, 1 January-31 December</t>
  </si>
  <si>
    <t>Note</t>
  </si>
  <si>
    <t>Net sales</t>
  </si>
  <si>
    <t>6, 7, 8</t>
  </si>
  <si>
    <t>Cost of purchases</t>
  </si>
  <si>
    <t>Other external expenses</t>
  </si>
  <si>
    <t>Personnel expenses</t>
  </si>
  <si>
    <t>Other operating incomes and expenses, net</t>
  </si>
  <si>
    <t>Participations in the results of associated companies</t>
  </si>
  <si>
    <t>Operating profit before depreciation, amortisation and impairment losses (EBITDA)</t>
  </si>
  <si>
    <t>Depreciation, amortisation and impairments</t>
  </si>
  <si>
    <r>
      <t>Operating profit (EBIT)</t>
    </r>
    <r>
      <rPr>
        <b/>
        <vertAlign val="superscript"/>
        <sz val="9"/>
        <rFont val="Calibri"/>
        <family val="2"/>
        <scheme val="minor"/>
      </rPr>
      <t>1, 6</t>
    </r>
  </si>
  <si>
    <t>7, 8, 9, 14, 15</t>
  </si>
  <si>
    <r>
      <t>Financial income</t>
    </r>
    <r>
      <rPr>
        <vertAlign val="superscript"/>
        <sz val="9"/>
        <rFont val="Calibri"/>
        <family val="2"/>
        <scheme val="minor"/>
      </rPr>
      <t>2, 5</t>
    </r>
  </si>
  <si>
    <r>
      <t>Financial expenses</t>
    </r>
    <r>
      <rPr>
        <vertAlign val="superscript"/>
        <sz val="9"/>
        <rFont val="Calibri"/>
        <family val="2"/>
        <scheme val="minor"/>
      </rPr>
      <t>3, 4, 5</t>
    </r>
  </si>
  <si>
    <t>Profit before income taxes</t>
  </si>
  <si>
    <t>Income taxes expense</t>
  </si>
  <si>
    <t>Profit for the year</t>
  </si>
  <si>
    <t>Attributable to owner of the Parent Company</t>
  </si>
  <si>
    <t>Attributable to non-controlling interests</t>
  </si>
  <si>
    <t>Supplementary information</t>
  </si>
  <si>
    <r>
      <t>Underlying operating profit before depreciation, amortisation and impairment losses</t>
    </r>
    <r>
      <rPr>
        <vertAlign val="superscript"/>
        <sz val="9"/>
        <rFont val="Calibri"/>
        <family val="2"/>
        <scheme val="minor"/>
      </rPr>
      <t>6</t>
    </r>
  </si>
  <si>
    <t>7, 8</t>
  </si>
  <si>
    <r>
      <t>Underlying operating profit</t>
    </r>
    <r>
      <rPr>
        <vertAlign val="superscript"/>
        <sz val="9"/>
        <rFont val="Calibri"/>
        <family val="2"/>
        <scheme val="minor"/>
      </rPr>
      <t>6</t>
    </r>
  </si>
  <si>
    <t>Financial items, net excl. discounting effects attributable to provisions and return from the Swedish Nuclear Waste Fund</t>
  </si>
  <si>
    <r>
      <t>1) Including items affecting comparability.</t>
    </r>
    <r>
      <rPr>
        <vertAlign val="superscript"/>
        <sz val="9"/>
        <rFont val="Calibri"/>
        <family val="2"/>
        <scheme val="minor"/>
      </rPr>
      <t>6</t>
    </r>
  </si>
  <si>
    <t>2) Including return from the Swedish Nuclear Waste Fund.</t>
  </si>
  <si>
    <t>3) Including interest components related to pension costs.</t>
  </si>
  <si>
    <t>4) Including discounting effects attributable to provisions.</t>
  </si>
  <si>
    <t>5) Items affecting comparability recognised as financial income and expenses, net.</t>
  </si>
  <si>
    <t>Amounts in SEK million</t>
  </si>
  <si>
    <t>Total</t>
  </si>
  <si>
    <t>Total comprehensive income for the year</t>
  </si>
  <si>
    <t>Total other comprehensive income, net after income taxes</t>
  </si>
  <si>
    <t>Total Items that will not be reclassified to profit or loss</t>
  </si>
  <si>
    <t>Income taxes related to items that will not be reclassified</t>
  </si>
  <si>
    <t>Remeasurement pertaining to defined benefit obligations</t>
  </si>
  <si>
    <t>Items that will not be reclassified to profit or loss</t>
  </si>
  <si>
    <t>Total Items that will be reclassified to profit or loss when specific conditions are met</t>
  </si>
  <si>
    <t>Income taxes related to items that will be reclassified</t>
  </si>
  <si>
    <t>Translation differences</t>
  </si>
  <si>
    <t>Impairment of available-for-sale financial assets</t>
  </si>
  <si>
    <t xml:space="preserve">Remeasurement of financial assets available-for-sale </t>
  </si>
  <si>
    <t>Translation differences, divested companies</t>
  </si>
  <si>
    <t>Hedging of net investments in foreign operations</t>
  </si>
  <si>
    <t>Cash flow hedges - transferred to cost of hedged item</t>
  </si>
  <si>
    <t xml:space="preserve">Cash flow hedges - dissolved against income statement </t>
  </si>
  <si>
    <t>Cash flow hedges - changes in fair value</t>
  </si>
  <si>
    <t>Items that will be reclassified to profit or loss when specific conditions are met</t>
  </si>
  <si>
    <t>Other comprehensive income</t>
  </si>
  <si>
    <t>Consolidated statement of comprehensive income</t>
  </si>
  <si>
    <t>Current tax assets, non-current</t>
  </si>
  <si>
    <t>Short-term investments</t>
  </si>
  <si>
    <t>Cash and cash equivalents</t>
  </si>
  <si>
    <t>Contract liabilities</t>
  </si>
  <si>
    <t>Other noninterest-bearing liabilities</t>
  </si>
  <si>
    <t>Prepaid expenses and accrued income</t>
  </si>
  <si>
    <t>Trade receivables and other receivables</t>
  </si>
  <si>
    <t>Inventories</t>
  </si>
  <si>
    <t>Contract assets</t>
  </si>
  <si>
    <t>Participations in associated companies and joint arrangements</t>
  </si>
  <si>
    <t>Property, plant and equipment</t>
  </si>
  <si>
    <t>Total equity and liabilities</t>
  </si>
  <si>
    <t>Total current liabilities</t>
  </si>
  <si>
    <t>Liabilities associated with assets held for sale</t>
  </si>
  <si>
    <t>Interest-bearing provisions</t>
  </si>
  <si>
    <t>Other interest-bearing liabilities</t>
  </si>
  <si>
    <t>Hybrid Capital</t>
  </si>
  <si>
    <t>Current tax liabilities</t>
  </si>
  <si>
    <t>Accrued expenses and deferred income</t>
  </si>
  <si>
    <t>Derivative liabilities</t>
  </si>
  <si>
    <t>Advance payments received</t>
  </si>
  <si>
    <t>Trade payables and other liabilities</t>
  </si>
  <si>
    <t>Current liabilities</t>
  </si>
  <si>
    <t>Total non-current liabilities</t>
  </si>
  <si>
    <t>Deferred tax liabilities</t>
  </si>
  <si>
    <t>Other interest-bearing provisions</t>
  </si>
  <si>
    <t>Pension provisions</t>
  </si>
  <si>
    <t>Non-current liabilities</t>
  </si>
  <si>
    <t>Total equity</t>
  </si>
  <si>
    <t>Equity attributable to non-controlling interests</t>
  </si>
  <si>
    <t>Total equity attributable to owners of the Parent Company</t>
  </si>
  <si>
    <t>Retained earnings incl. profit for the year</t>
  </si>
  <si>
    <t>Other reserves</t>
  </si>
  <si>
    <t>Reserve for cash flow hedges</t>
  </si>
  <si>
    <t>Share capital</t>
  </si>
  <si>
    <t>Equity attributable to owners of the Parent Company</t>
  </si>
  <si>
    <t>Equity and liabilities</t>
  </si>
  <si>
    <t>Total assets</t>
  </si>
  <si>
    <t>Total current assets</t>
  </si>
  <si>
    <t>Assets held for sale</t>
  </si>
  <si>
    <t>Current tax assets</t>
  </si>
  <si>
    <t>Derivative assets</t>
  </si>
  <si>
    <t>Advance payments paid</t>
  </si>
  <si>
    <t>Intangible assets: current</t>
  </si>
  <si>
    <t>Biological  assets</t>
  </si>
  <si>
    <t>Current assets</t>
  </si>
  <si>
    <t>Total non-current assets</t>
  </si>
  <si>
    <t>Other non-current receivables</t>
  </si>
  <si>
    <t>Deferred tax assets</t>
  </si>
  <si>
    <t>Share in the Swedish Nuclear Waste Fund</t>
  </si>
  <si>
    <t>Other shares and participations</t>
  </si>
  <si>
    <t>Biological assets</t>
  </si>
  <si>
    <t>Investment property</t>
  </si>
  <si>
    <t>Intangible assets: non-current</t>
  </si>
  <si>
    <t>Non-current assets</t>
  </si>
  <si>
    <t>Assets</t>
  </si>
  <si>
    <t>Consolidated balance sheet</t>
  </si>
  <si>
    <t>Total transactions with equity holders</t>
  </si>
  <si>
    <t>Other changes in ownership</t>
  </si>
  <si>
    <t>Changes as a result of changed ownership</t>
  </si>
  <si>
    <t>Contribution to/from minority interest</t>
  </si>
  <si>
    <t>Additional purchase price pertaining to previous share purchase</t>
  </si>
  <si>
    <t>Changes in ownership in Group companies on divestments of shares to owners of non-controlling interests</t>
  </si>
  <si>
    <t>Group contributions from(+)/to(-) owners of non-controlling interests</t>
  </si>
  <si>
    <t>Dividends paid to owners</t>
  </si>
  <si>
    <t>Total other comprehensive income for the year</t>
  </si>
  <si>
    <t>Income taxes related to other comprehensive income</t>
  </si>
  <si>
    <t>Remeasurement of available-for-sale financial assets (unrealised)</t>
  </si>
  <si>
    <t xml:space="preserve">Retained 
earnings </t>
  </si>
  <si>
    <t>Fair value 
reserve</t>
  </si>
  <si>
    <t>Translation 
reserve</t>
  </si>
  <si>
    <t>Reserve
for
hedges</t>
  </si>
  <si>
    <t xml:space="preserve"> Share
capital</t>
  </si>
  <si>
    <t>Total 
equity</t>
  </si>
  <si>
    <t>Attributable
to non- 
controlling
interests</t>
  </si>
  <si>
    <t>Other changes</t>
  </si>
  <si>
    <t>Group contributions from (+)/to (-) owners of non-controlling interests</t>
  </si>
  <si>
    <t>Consolidated statement of changes in equity</t>
  </si>
  <si>
    <t>Cash flow from operating activities</t>
  </si>
  <si>
    <t>Total investments</t>
  </si>
  <si>
    <t>Divestment of shares in Group companies to owners of non-controlling interests</t>
  </si>
  <si>
    <t>Cash and cash equivalents included in assets held for sale</t>
  </si>
  <si>
    <t>Financing activities</t>
  </si>
  <si>
    <t>Cash flow before financing activities</t>
  </si>
  <si>
    <t>Cash and cash equivalents at end of year</t>
  </si>
  <si>
    <t>Cash flow for the year</t>
  </si>
  <si>
    <t>Cash and cash equivalents at start of year</t>
  </si>
  <si>
    <t>Cash flow from financing activities</t>
  </si>
  <si>
    <t>Contribution/repaid contribution from owners of non-controlling interests</t>
  </si>
  <si>
    <t>Issue of Hybrid Capital</t>
  </si>
  <si>
    <t>Redemption of Hybrid Capital</t>
  </si>
  <si>
    <t>Effect of early termination of swaps related to financing activities</t>
  </si>
  <si>
    <t>Payment to the nuclear energy fund in Germany</t>
  </si>
  <si>
    <t>Amortisation of other debt</t>
  </si>
  <si>
    <t>Amortisation of debt pertaining to acquisitions of Group companies</t>
  </si>
  <si>
    <r>
      <t>Loans raised</t>
    </r>
    <r>
      <rPr>
        <vertAlign val="superscript"/>
        <sz val="9"/>
        <rFont val="Calibri"/>
        <family val="2"/>
        <scheme val="minor"/>
      </rPr>
      <t>2</t>
    </r>
  </si>
  <si>
    <t>Changes in loans to owners of non-controlling interests in foreign Group companies</t>
  </si>
  <si>
    <t>Changes in short-term investments</t>
  </si>
  <si>
    <t>Cash flow from investing activities</t>
  </si>
  <si>
    <t>Cash and cash equivalents in divested companies</t>
  </si>
  <si>
    <t>Cash and cash equivalents in acquired companies</t>
  </si>
  <si>
    <t>Divestments</t>
  </si>
  <si>
    <t>Other investments in non-current assets</t>
  </si>
  <si>
    <t>Investments in associated companies and other shares and participations</t>
  </si>
  <si>
    <t>Acquisitions in Group companies</t>
  </si>
  <si>
    <t>Investing activities</t>
  </si>
  <si>
    <t>Cash flow from changes in operating assets and operating liabilities</t>
  </si>
  <si>
    <r>
      <t>Other changes</t>
    </r>
    <r>
      <rPr>
        <vertAlign val="superscript"/>
        <sz val="9"/>
        <rFont val="Calibri"/>
        <family val="2"/>
        <scheme val="minor"/>
      </rPr>
      <t>3</t>
    </r>
  </si>
  <si>
    <t>Changes in operating liabilities</t>
  </si>
  <si>
    <t>Changes in operating receivables</t>
  </si>
  <si>
    <t>Changes in inventories</t>
  </si>
  <si>
    <r>
      <t>Funds from operations (FFO)</t>
    </r>
    <r>
      <rPr>
        <b/>
        <vertAlign val="superscript"/>
        <sz val="9"/>
        <rFont val="Calibri"/>
        <family val="2"/>
        <scheme val="minor"/>
      </rPr>
      <t>1</t>
    </r>
  </si>
  <si>
    <t>Other, incl. non-cash items</t>
  </si>
  <si>
    <t>Interest paid</t>
  </si>
  <si>
    <t>Interest received</t>
  </si>
  <si>
    <t>Capital gains/losses, net</t>
  </si>
  <si>
    <t>Tax paid</t>
  </si>
  <si>
    <t>Operating profit before depreciation, amortisation and impairment losses</t>
  </si>
  <si>
    <t>Operating activities</t>
  </si>
  <si>
    <t>Consolidated Statement of Cash Flows</t>
  </si>
  <si>
    <t>31 December 2019</t>
  </si>
  <si>
    <t>31 December 2018</t>
  </si>
  <si>
    <t>Balance brought forward 2018</t>
  </si>
  <si>
    <t>Balance carried forward 2018</t>
  </si>
  <si>
    <t>Balance brought forward 2019</t>
  </si>
  <si>
    <t>Balance carried forward 2019</t>
  </si>
  <si>
    <t>See also information on Collateral (Note 39), Contingent liabilities (Note 40) and Commitments under consortium agreements (Note 41), in the notes to the consolidated accounts.</t>
  </si>
  <si>
    <t>1) See Definitions and calculations of key ratios for the definition of this Alternative Performance Measure.</t>
  </si>
  <si>
    <t>2) Short-term borrowings in which the duration is three months or shorter are reported net.</t>
  </si>
  <si>
    <t>3) The value pertains mainly to changes in Margin calls related to commodity derivatives.</t>
  </si>
  <si>
    <t>1) Of which, reserve for hedges SEK 22 million (35).</t>
  </si>
  <si>
    <t>See also Note 38 to the consolidated accounts, Specifications of equity.</t>
  </si>
  <si>
    <t>7) Due to changed presentation of transactions related to Renewable Obligation Certificates and due to netting of certain commodity trading contracts in order to better reflect the substance of these transactions, Net sales and Cost of purchases for the comparative periods have been adjusted, with no effect on EBITDA. Please see note 2 to the consolidated accounts.</t>
  </si>
  <si>
    <t>6) See Definitions and calculations of key ratios for the definitions of the Alternative Performance Measures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</si>
</sst>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 ##0;&quot;—&quot;"/>
    <numFmt numFmtId="165" formatCode="#,##0;\-#,##0;&quot;—&quot;"/>
  </numFmts>
  <fonts count="51">
    <font>
      <sz val="11"/>
      <color theme="1"/>
      <name val="Calibri"/>
      <family val="2"/>
      <scheme val="minor"/>
    </font>
    <font>
      <sz val="9"/>
      <color indexed="8"/>
      <name val="Calibri"/>
      <family val="2"/>
      <scheme val="minor"/>
    </font>
    <font>
      <vertAlign val="superscript"/>
      <sz val="9"/>
      <color indexed="8"/>
      <name val="Calibri"/>
      <family val="2"/>
      <scheme val="minor"/>
    </font>
    <font>
      <sz val="9"/>
      <color theme="1"/>
      <name val="Calibri"/>
      <family val="2"/>
      <scheme val="minor"/>
    </font>
    <font>
      <sz val="9"/>
      <name val="Calibri"/>
      <family val="2"/>
      <scheme val="minor"/>
    </font>
    <font>
      <sz val="9"/>
      <color indexed="10"/>
      <name val="Calibri"/>
      <family val="2"/>
      <scheme val="minor"/>
    </font>
    <font>
      <b/>
      <sz val="9"/>
      <name val="Calibri"/>
      <family val="2"/>
      <scheme val="minor"/>
    </font>
    <font>
      <b/>
      <sz val="9"/>
      <color indexed="52"/>
      <name val="Calibri"/>
      <family val="2"/>
      <scheme val="minor"/>
    </font>
    <font>
      <vertAlign val="superscript"/>
      <sz val="9"/>
      <name val="Calibri"/>
      <family val="2"/>
      <scheme val="minor"/>
    </font>
    <font>
      <b/>
      <sz val="9"/>
      <color theme="1"/>
      <name val="Calibri"/>
      <family val="2"/>
      <scheme val="minor"/>
    </font>
    <font>
      <b/>
      <sz val="9"/>
      <color indexed="10"/>
      <name val="Calibri"/>
      <family val="2"/>
      <scheme val="minor"/>
    </font>
    <font>
      <b/>
      <vertAlign val="superscript"/>
      <sz val="9"/>
      <name val="Calibri"/>
      <family val="2"/>
      <scheme val="minor"/>
    </font>
    <font>
      <vertAlign val="superscript"/>
      <sz val="9"/>
      <color indexed="10"/>
      <name val="Calibri"/>
      <family val="2"/>
      <scheme val="minor"/>
    </font>
    <font>
      <vertAlign val="superscript"/>
      <sz val="9"/>
      <color theme="1"/>
      <name val="Calibri"/>
      <family val="2"/>
      <scheme val="minor"/>
    </font>
    <font>
      <sz val="11"/>
      <color theme="1"/>
      <name val="Arial"/>
      <family val="2"/>
    </font>
    <font>
      <vertAlign val="superscript"/>
      <sz val="11"/>
      <color theme="1"/>
      <name val="Arial"/>
      <family val="2"/>
    </font>
    <font>
      <sz val="10"/>
      <name val="Arial"/>
      <family val="2"/>
    </font>
    <font>
      <vertAlign val="superscript"/>
      <sz val="7"/>
      <name val="Arial"/>
      <family val="2"/>
    </font>
    <font>
      <sz val="7"/>
      <name val="Arial"/>
      <family val="2"/>
    </font>
    <font>
      <b/>
      <sz val="7"/>
      <name val="Arial"/>
      <family val="2"/>
    </font>
    <font>
      <sz val="2"/>
      <color theme="1"/>
      <name val="Arial"/>
      <family val="2"/>
    </font>
    <font>
      <b/>
      <sz val="11"/>
      <color theme="1"/>
      <name val="Arial"/>
      <family val="2"/>
    </font>
    <font>
      <b/>
      <sz val="9"/>
      <color rgb="FFFAA619"/>
      <name val="Calibri"/>
      <family val="2"/>
      <scheme val="minor"/>
    </font>
    <font>
      <sz val="12"/>
      <name val="Calibri"/>
      <family val="2"/>
      <scheme val="minor"/>
    </font>
    <font>
      <vertAlign val="superscript"/>
      <sz val="12"/>
      <name val="Arial"/>
      <family val="2"/>
    </font>
    <font>
      <sz val="12"/>
      <name val="Arial"/>
      <family val="2"/>
    </font>
    <font>
      <b/>
      <sz val="12"/>
      <name val="Arial"/>
      <family val="2"/>
    </font>
    <font>
      <vertAlign val="superscript"/>
      <sz val="7"/>
      <color theme="1"/>
      <name val="Arial"/>
      <family val="2"/>
    </font>
    <font>
      <sz val="7"/>
      <color theme="1"/>
      <name val="Arial"/>
      <family val="2"/>
    </font>
    <font>
      <sz val="11"/>
      <color indexed="8"/>
      <name val="Arial"/>
      <family val="2"/>
    </font>
    <font>
      <vertAlign val="superscript"/>
      <sz val="7"/>
      <color indexed="8"/>
      <name val="Arial"/>
      <family val="2"/>
    </font>
    <font>
      <sz val="7"/>
      <color indexed="8"/>
      <name val="Arial"/>
      <family val="2"/>
    </font>
    <font>
      <sz val="11"/>
      <name val="Calibri"/>
      <family val="2"/>
      <scheme val="minor"/>
    </font>
    <font>
      <sz val="6.5"/>
      <color theme="1"/>
      <name val="Arial"/>
      <family val="2"/>
    </font>
    <font>
      <vertAlign val="superscript"/>
      <sz val="8"/>
      <name val="Calibri"/>
      <family val="2"/>
      <scheme val="minor"/>
    </font>
    <font>
      <b/>
      <sz val="8"/>
      <name val="Calibri"/>
      <family val="2"/>
      <scheme val="minor"/>
    </font>
    <font>
      <sz val="8"/>
      <name val="Calibri"/>
      <family val="2"/>
      <scheme val="minor"/>
    </font>
    <font>
      <sz val="8"/>
      <color rgb="FF000000"/>
      <name val="Calibri"/>
      <family val="2"/>
      <scheme val="minor"/>
    </font>
    <font>
      <b/>
      <vertAlign val="superscript"/>
      <sz val="8"/>
      <name val="Calibri"/>
      <family val="2"/>
      <scheme val="minor"/>
    </font>
    <font>
      <b/>
      <vertAlign val="superscript"/>
      <sz val="7"/>
      <name val="Arial"/>
      <family val="2"/>
    </font>
    <font>
      <b/>
      <sz val="20"/>
      <color indexed="52"/>
      <name val="Arial"/>
      <family val="2"/>
    </font>
    <font>
      <sz val="14"/>
      <name val="Calibri"/>
      <family val="2"/>
      <scheme val="minor"/>
    </font>
    <font>
      <sz val="14"/>
      <name val="Arial"/>
      <family val="2"/>
    </font>
    <font>
      <b/>
      <sz val="14"/>
      <name val="Arial"/>
      <family val="2"/>
    </font>
    <font>
      <b/>
      <sz val="7"/>
      <color theme="1"/>
      <name val="Arial"/>
      <family val="2"/>
    </font>
    <font>
      <b/>
      <vertAlign val="superscript"/>
      <sz val="9"/>
      <color theme="1"/>
      <name val="Calibri"/>
      <family val="2"/>
      <scheme val="minor"/>
    </font>
    <font>
      <sz val="9"/>
      <name val="Geneva"/>
    </font>
    <font>
      <sz val="7"/>
      <color rgb="FFFF0000"/>
      <name val="Arial"/>
      <family val="2"/>
    </font>
    <font>
      <b/>
      <sz val="20"/>
      <color rgb="FFFAA619"/>
      <name val="Arial"/>
      <family val="2"/>
    </font>
    <font>
      <b/>
      <sz val="14"/>
      <color indexed="8"/>
      <name val="Calibri"/>
      <family val="2"/>
      <scheme val="minor"/>
    </font>
    <font>
      <sz val="8"/>
      <color theme="1"/>
      <name val="Calibri"/>
      <family val="2"/>
      <scheme val="minor"/>
    </font>
  </fonts>
  <fills count="6">
    <fill>
      <patternFill patternType="none"/>
    </fill>
    <fill>
      <patternFill patternType="gray125"/>
    </fill>
    <fill>
      <patternFill patternType="solid">
        <fgColor indexed="9"/>
        <bgColor indexed="64"/>
      </patternFill>
    </fill>
    <fill>
      <patternFill patternType="solid">
        <fgColor rgb="FFE2EFFC"/>
        <bgColor indexed="64"/>
      </patternFill>
    </fill>
    <fill>
      <patternFill patternType="solid">
        <fgColor rgb="FFFFFFFF"/>
        <bgColor indexed="64"/>
      </patternFill>
    </fill>
    <fill>
      <patternFill patternType="solid">
        <fgColor theme="0"/>
        <bgColor indexed="64"/>
      </patternFill>
    </fill>
  </fills>
  <borders count="5">
    <border>
      <left/>
      <right/>
      <top/>
      <bottom/>
      <diagonal/>
    </border>
    <border>
      <left/>
      <right/>
      <top/>
      <bottom style="thin">
        <color auto="1"/>
      </bottom>
      <diagonal/>
    </border>
    <border>
      <left/>
      <right/>
      <top style="thin">
        <color auto="1"/>
      </top>
      <bottom/>
      <diagonal/>
    </border>
    <border>
      <left/>
      <right/>
      <top style="thin">
        <color auto="1"/>
      </top>
      <bottom/>
      <diagonal/>
    </border>
    <border>
      <left/>
      <right/>
      <top style="thin">
        <color auto="1"/>
      </top>
      <bottom style="thin">
        <color auto="1"/>
      </bottom>
      <diagonal/>
    </border>
  </borders>
  <cellStyleXfs count="7">
    <xf numFmtId="0" fontId="0" fillId="0" borderId="0"/>
    <xf numFmtId="0" fontId="16" fillId="0" borderId="0">
      <alignment vertical="top"/>
    </xf>
    <xf numFmtId="0" fontId="16" fillId="0" borderId="0">
      <alignment vertical="top"/>
    </xf>
    <xf numFmtId="0" fontId="16" fillId="0" borderId="0">
      <alignment vertical="top"/>
    </xf>
    <xf numFmtId="0" fontId="46" fillId="0" borderId="0">
      <alignment vertical="top"/>
    </xf>
    <xf numFmtId="0" fontId="16" fillId="0" borderId="0">
      <alignment vertical="top"/>
    </xf>
    <xf numFmtId="0" fontId="16" fillId="0" borderId="0">
      <alignment vertical="top"/>
    </xf>
  </cellStyleXfs>
  <cellXfs count="278">
    <xf numFmtId="0" fontId="0" fillId="0" borderId="0" xfId="0"/>
    <xf numFmtId="0" fontId="1" fillId="0" borderId="0" xfId="0" applyFont="1"/>
    <xf numFmtId="0" fontId="2" fillId="0" borderId="0" xfId="0" applyFont="1" applyAlignment="1">
      <alignment horizontal="left"/>
    </xf>
    <xf numFmtId="0" fontId="3" fillId="0" borderId="0" xfId="0" applyFont="1"/>
    <xf numFmtId="0" fontId="4" fillId="0" borderId="0" xfId="0" applyFont="1" applyAlignment="1">
      <alignment horizontal="right" vertical="top"/>
    </xf>
    <xf numFmtId="0" fontId="4" fillId="0" borderId="1" xfId="0" applyFont="1" applyBorder="1" applyAlignment="1">
      <alignment horizontal="right"/>
    </xf>
    <xf numFmtId="0" fontId="4" fillId="0" borderId="0" xfId="0" applyFont="1" applyAlignment="1">
      <alignment horizontal="right"/>
    </xf>
    <xf numFmtId="0" fontId="4" fillId="0" borderId="1" xfId="0" applyFont="1" applyBorder="1"/>
    <xf numFmtId="0" fontId="4" fillId="0" borderId="0" xfId="0" applyFont="1"/>
    <xf numFmtId="164" fontId="4" fillId="0" borderId="0" xfId="0" applyNumberFormat="1" applyFont="1"/>
    <xf numFmtId="0" fontId="6" fillId="0" borderId="0" xfId="0" applyFont="1"/>
    <xf numFmtId="0" fontId="7" fillId="4" borderId="0" xfId="0" applyFont="1" applyFill="1"/>
    <xf numFmtId="0" fontId="4" fillId="4" borderId="0" xfId="0" applyFont="1" applyFill="1" applyAlignment="1" applyProtection="1">
      <alignment wrapText="1"/>
      <protection locked="0"/>
    </xf>
    <xf numFmtId="0" fontId="8" fillId="0" borderId="0" xfId="0" applyFont="1" applyAlignment="1">
      <alignment horizontal="left" vertical="top"/>
    </xf>
    <xf numFmtId="0" fontId="4" fillId="0" borderId="0" xfId="0" applyFont="1" applyAlignment="1">
      <alignment vertical="top"/>
    </xf>
    <xf numFmtId="0" fontId="4" fillId="4" borderId="1" xfId="0" applyFont="1" applyFill="1" applyBorder="1" applyAlignment="1" applyProtection="1">
      <alignment wrapText="1"/>
      <protection locked="0"/>
    </xf>
    <xf numFmtId="0" fontId="6" fillId="0" borderId="1" xfId="0" applyFont="1" applyBorder="1" applyAlignment="1">
      <alignment horizontal="right"/>
    </xf>
    <xf numFmtId="0" fontId="6" fillId="3" borderId="1" xfId="0" applyFont="1" applyFill="1" applyBorder="1" applyAlignment="1">
      <alignment horizontal="right"/>
    </xf>
    <xf numFmtId="0" fontId="8" fillId="3" borderId="1" xfId="0" applyFont="1" applyFill="1" applyBorder="1" applyAlignment="1">
      <alignment horizontal="left"/>
    </xf>
    <xf numFmtId="0" fontId="6" fillId="0" borderId="1" xfId="0" applyFont="1" applyBorder="1"/>
    <xf numFmtId="0" fontId="8" fillId="0" borderId="1" xfId="0" applyFont="1" applyBorder="1" applyAlignment="1">
      <alignment horizontal="left"/>
    </xf>
    <xf numFmtId="0" fontId="9" fillId="0" borderId="0" xfId="0" applyFont="1"/>
    <xf numFmtId="165" fontId="4" fillId="3" borderId="0" xfId="0" applyNumberFormat="1" applyFont="1" applyFill="1"/>
    <xf numFmtId="165" fontId="8" fillId="3" borderId="0" xfId="0" applyNumberFormat="1" applyFont="1" applyFill="1" applyAlignment="1">
      <alignment horizontal="left"/>
    </xf>
    <xf numFmtId="165" fontId="4" fillId="4" borderId="0" xfId="0" applyNumberFormat="1" applyFont="1" applyFill="1"/>
    <xf numFmtId="3" fontId="8" fillId="0" borderId="0" xfId="0" applyNumberFormat="1" applyFont="1" applyAlignment="1">
      <alignment horizontal="left"/>
    </xf>
    <xf numFmtId="165" fontId="4" fillId="3" borderId="1" xfId="0" applyNumberFormat="1" applyFont="1" applyFill="1" applyBorder="1"/>
    <xf numFmtId="165" fontId="8" fillId="3" borderId="1" xfId="0" applyNumberFormat="1" applyFont="1" applyFill="1" applyBorder="1" applyAlignment="1">
      <alignment horizontal="left"/>
    </xf>
    <xf numFmtId="165" fontId="4" fillId="4" borderId="1" xfId="0" applyNumberFormat="1" applyFont="1" applyFill="1" applyBorder="1"/>
    <xf numFmtId="3" fontId="8" fillId="0" borderId="1" xfId="0" applyNumberFormat="1" applyFont="1" applyBorder="1" applyAlignment="1">
      <alignment horizontal="left"/>
    </xf>
    <xf numFmtId="0" fontId="6" fillId="4" borderId="2" xfId="0" applyFont="1" applyFill="1" applyBorder="1" applyAlignment="1" applyProtection="1">
      <alignment wrapText="1"/>
      <protection locked="0"/>
    </xf>
    <xf numFmtId="165" fontId="6" fillId="3" borderId="2" xfId="0" applyNumberFormat="1" applyFont="1" applyFill="1" applyBorder="1"/>
    <xf numFmtId="165" fontId="6" fillId="0" borderId="2" xfId="0" applyNumberFormat="1" applyFont="1" applyBorder="1"/>
    <xf numFmtId="0" fontId="6" fillId="4" borderId="0" xfId="0" applyFont="1" applyFill="1" applyAlignment="1" applyProtection="1">
      <alignment wrapText="1"/>
      <protection locked="0"/>
    </xf>
    <xf numFmtId="165" fontId="10" fillId="0" borderId="0" xfId="0" applyNumberFormat="1" applyFont="1" applyAlignment="1">
      <alignment horizontal="right"/>
    </xf>
    <xf numFmtId="0" fontId="4" fillId="4" borderId="1" xfId="0" applyFont="1" applyFill="1" applyBorder="1" applyProtection="1">
      <protection locked="0"/>
    </xf>
    <xf numFmtId="0" fontId="6" fillId="4" borderId="0" xfId="0" applyFont="1" applyFill="1" applyProtection="1">
      <protection locked="0"/>
    </xf>
    <xf numFmtId="164" fontId="8" fillId="0" borderId="2" xfId="0" applyNumberFormat="1" applyFont="1" applyBorder="1" applyAlignment="1">
      <alignment horizontal="left"/>
    </xf>
    <xf numFmtId="165" fontId="8" fillId="3" borderId="2" xfId="0" applyNumberFormat="1" applyFont="1" applyFill="1" applyBorder="1" applyAlignment="1">
      <alignment horizontal="left"/>
    </xf>
    <xf numFmtId="164" fontId="8" fillId="4" borderId="0" xfId="0" applyNumberFormat="1" applyFont="1" applyFill="1" applyAlignment="1">
      <alignment horizontal="left"/>
    </xf>
    <xf numFmtId="3" fontId="8" fillId="0" borderId="2" xfId="0" applyNumberFormat="1" applyFont="1" applyBorder="1" applyAlignment="1">
      <alignment horizontal="left"/>
    </xf>
    <xf numFmtId="165" fontId="6" fillId="3" borderId="0" xfId="0" applyNumberFormat="1" applyFont="1" applyFill="1"/>
    <xf numFmtId="165" fontId="6" fillId="0" borderId="0" xfId="0" applyNumberFormat="1" applyFont="1"/>
    <xf numFmtId="165" fontId="4" fillId="0" borderId="0" xfId="0" applyNumberFormat="1" applyFont="1"/>
    <xf numFmtId="0" fontId="4" fillId="0" borderId="0" xfId="0" applyFont="1" applyAlignment="1">
      <alignment wrapText="1"/>
    </xf>
    <xf numFmtId="0" fontId="4" fillId="2" borderId="0" xfId="0" applyFont="1" applyFill="1"/>
    <xf numFmtId="3" fontId="12" fillId="0" borderId="0" xfId="0" applyNumberFormat="1" applyFont="1" applyAlignment="1">
      <alignment horizontal="left"/>
    </xf>
    <xf numFmtId="3" fontId="4" fillId="4" borderId="0" xfId="0" applyNumberFormat="1" applyFont="1" applyFill="1" applyAlignment="1" applyProtection="1">
      <alignment wrapText="1"/>
      <protection locked="0"/>
    </xf>
    <xf numFmtId="165" fontId="8" fillId="0" borderId="0" xfId="0" applyNumberFormat="1" applyFont="1" applyAlignment="1">
      <alignment horizontal="left"/>
    </xf>
    <xf numFmtId="165" fontId="4" fillId="3" borderId="0" xfId="0" applyNumberFormat="1" applyFont="1" applyFill="1" applyAlignment="1">
      <alignment horizontal="right"/>
    </xf>
    <xf numFmtId="0" fontId="8" fillId="3" borderId="0" xfId="0" applyFont="1" applyFill="1" applyAlignment="1">
      <alignment horizontal="left"/>
    </xf>
    <xf numFmtId="0" fontId="6" fillId="0" borderId="3" xfId="0" applyFont="1" applyBorder="1"/>
    <xf numFmtId="165" fontId="6" fillId="3" borderId="3" xfId="0" applyNumberFormat="1" applyFont="1" applyFill="1" applyBorder="1" applyAlignment="1">
      <alignment horizontal="right"/>
    </xf>
    <xf numFmtId="3" fontId="11" fillId="0" borderId="3" xfId="0" applyNumberFormat="1" applyFont="1" applyBorder="1" applyAlignment="1">
      <alignment horizontal="left"/>
    </xf>
    <xf numFmtId="165" fontId="11" fillId="3" borderId="0" xfId="0" applyNumberFormat="1" applyFont="1" applyFill="1" applyAlignment="1">
      <alignment horizontal="left"/>
    </xf>
    <xf numFmtId="3" fontId="11" fillId="0" borderId="0" xfId="0" applyNumberFormat="1" applyFont="1" applyAlignment="1">
      <alignment horizontal="left"/>
    </xf>
    <xf numFmtId="0" fontId="4" fillId="0" borderId="0" xfId="0" applyFont="1"/>
    <xf numFmtId="0" fontId="4" fillId="0" borderId="1" xfId="0" applyFont="1" applyBorder="1"/>
    <xf numFmtId="0" fontId="13" fillId="0" borderId="0" xfId="0" applyFont="1" applyAlignment="1">
      <alignment horizontal="left"/>
    </xf>
    <xf numFmtId="0" fontId="14" fillId="0" borderId="0" xfId="0" applyFont="1"/>
    <xf numFmtId="0" fontId="15" fillId="0" borderId="0" xfId="0" applyFont="1" applyAlignment="1">
      <alignment horizontal="left"/>
    </xf>
    <xf numFmtId="0" fontId="17" fillId="0" borderId="0" xfId="0" applyFont="1" applyAlignment="1">
      <alignment horizontal="left"/>
    </xf>
    <xf numFmtId="0" fontId="18" fillId="0" borderId="0" xfId="0" applyFont="1"/>
    <xf numFmtId="3" fontId="17" fillId="0" borderId="0" xfId="0" applyNumberFormat="1" applyFont="1" applyAlignment="1">
      <alignment horizontal="left"/>
    </xf>
    <xf numFmtId="164" fontId="18" fillId="0" borderId="0" xfId="1" applyNumberFormat="1" applyFont="1" applyAlignment="1"/>
    <xf numFmtId="165" fontId="4" fillId="2" borderId="0" xfId="1" applyNumberFormat="1" applyFont="1" applyFill="1" applyAlignment="1"/>
    <xf numFmtId="165" fontId="8" fillId="3" borderId="0" xfId="1" applyNumberFormat="1" applyFont="1" applyFill="1" applyAlignment="1">
      <alignment horizontal="left"/>
    </xf>
    <xf numFmtId="165" fontId="4" fillId="3" borderId="0" xfId="1" applyNumberFormat="1" applyFont="1" applyFill="1" applyAlignment="1"/>
    <xf numFmtId="0" fontId="4" fillId="0" borderId="0" xfId="2" applyFont="1" applyAlignment="1">
      <alignment wrapText="1"/>
    </xf>
    <xf numFmtId="0" fontId="16" fillId="0" borderId="0" xfId="1" applyAlignment="1"/>
    <xf numFmtId="165" fontId="8" fillId="0" borderId="0" xfId="1" applyNumberFormat="1" applyFont="1" applyAlignment="1">
      <alignment horizontal="left"/>
    </xf>
    <xf numFmtId="165" fontId="12" fillId="0" borderId="0" xfId="0" applyNumberFormat="1" applyFont="1" applyAlignment="1">
      <alignment horizontal="left"/>
    </xf>
    <xf numFmtId="165" fontId="6" fillId="2" borderId="0" xfId="1" applyNumberFormat="1" applyFont="1" applyFill="1" applyAlignment="1"/>
    <xf numFmtId="165" fontId="6" fillId="3" borderId="0" xfId="1" applyNumberFormat="1" applyFont="1" applyFill="1" applyAlignment="1"/>
    <xf numFmtId="0" fontId="20" fillId="0" borderId="0" xfId="0" applyFont="1"/>
    <xf numFmtId="165" fontId="11" fillId="0" borderId="0" xfId="0" applyNumberFormat="1" applyFont="1" applyAlignment="1">
      <alignment horizontal="left"/>
    </xf>
    <xf numFmtId="165" fontId="6" fillId="0" borderId="0" xfId="1" applyNumberFormat="1" applyFont="1" applyAlignment="1"/>
    <xf numFmtId="0" fontId="6" fillId="0" borderId="0" xfId="2" applyFont="1" applyAlignment="1">
      <alignment wrapText="1"/>
    </xf>
    <xf numFmtId="165" fontId="11" fillId="2" borderId="3" xfId="1" applyNumberFormat="1" applyFont="1" applyFill="1" applyBorder="1" applyAlignment="1">
      <alignment horizontal="left"/>
    </xf>
    <xf numFmtId="165" fontId="6" fillId="2" borderId="3" xfId="1" applyNumberFormat="1" applyFont="1" applyFill="1" applyBorder="1" applyAlignment="1"/>
    <xf numFmtId="165" fontId="11" fillId="3" borderId="3" xfId="1" applyNumberFormat="1" applyFont="1" applyFill="1" applyBorder="1" applyAlignment="1">
      <alignment horizontal="left"/>
    </xf>
    <xf numFmtId="165" fontId="6" fillId="3" borderId="3" xfId="1" applyNumberFormat="1" applyFont="1" applyFill="1" applyBorder="1" applyAlignment="1"/>
    <xf numFmtId="0" fontId="6" fillId="0" borderId="3" xfId="2" applyFont="1" applyBorder="1" applyAlignment="1">
      <alignment wrapText="1"/>
    </xf>
    <xf numFmtId="165" fontId="8" fillId="2" borderId="0" xfId="1" applyNumberFormat="1" applyFont="1" applyFill="1" applyAlignment="1">
      <alignment horizontal="left"/>
    </xf>
    <xf numFmtId="0" fontId="4" fillId="0" borderId="0" xfId="1" applyFont="1" applyAlignment="1">
      <alignment wrapText="1"/>
    </xf>
    <xf numFmtId="165" fontId="4" fillId="0" borderId="0" xfId="1" applyNumberFormat="1" applyFont="1" applyAlignment="1"/>
    <xf numFmtId="165" fontId="11" fillId="0" borderId="3" xfId="0" applyNumberFormat="1" applyFont="1" applyBorder="1" applyAlignment="1">
      <alignment horizontal="left"/>
    </xf>
    <xf numFmtId="0" fontId="4" fillId="0" borderId="1" xfId="1" applyFont="1" applyBorder="1" applyAlignment="1">
      <alignment wrapText="1"/>
    </xf>
    <xf numFmtId="165" fontId="4" fillId="5" borderId="0" xfId="1" applyNumberFormat="1" applyFont="1" applyFill="1" applyAlignment="1"/>
    <xf numFmtId="0" fontId="4" fillId="0" borderId="0" xfId="2" applyFont="1" applyAlignment="1"/>
    <xf numFmtId="165" fontId="11" fillId="0" borderId="0" xfId="1" applyNumberFormat="1" applyFont="1" applyAlignment="1">
      <alignment horizontal="left"/>
    </xf>
    <xf numFmtId="0" fontId="4" fillId="0" borderId="0" xfId="2" applyFont="1" applyAlignment="1">
      <alignment horizontal="left" wrapText="1"/>
    </xf>
    <xf numFmtId="0" fontId="21" fillId="0" borderId="0" xfId="0" applyFont="1"/>
    <xf numFmtId="0" fontId="11" fillId="0" borderId="1" xfId="0" applyFont="1" applyBorder="1" applyAlignment="1">
      <alignment horizontal="left"/>
    </xf>
    <xf numFmtId="0" fontId="11" fillId="3" borderId="1" xfId="0" applyFont="1" applyFill="1" applyBorder="1" applyAlignment="1">
      <alignment horizontal="left"/>
    </xf>
    <xf numFmtId="0" fontId="6" fillId="3" borderId="1" xfId="0" applyFont="1" applyFill="1" applyBorder="1"/>
    <xf numFmtId="0" fontId="22" fillId="5" borderId="0" xfId="1" applyFont="1" applyFill="1" applyAlignment="1"/>
    <xf numFmtId="0" fontId="23" fillId="0" borderId="0" xfId="0" applyFont="1"/>
    <xf numFmtId="0" fontId="24" fillId="0" borderId="0" xfId="0" applyFont="1" applyAlignment="1">
      <alignment horizontal="left"/>
    </xf>
    <xf numFmtId="0" fontId="25" fillId="0" borderId="0" xfId="0" applyFont="1"/>
    <xf numFmtId="0" fontId="26" fillId="2" borderId="0" xfId="2" applyFont="1" applyFill="1" applyAlignment="1"/>
    <xf numFmtId="0" fontId="27" fillId="5" borderId="0" xfId="0" applyFont="1" applyFill="1" applyAlignment="1">
      <alignment horizontal="left"/>
    </xf>
    <xf numFmtId="0" fontId="28" fillId="5" borderId="0" xfId="0" applyFont="1" applyFill="1"/>
    <xf numFmtId="0" fontId="27" fillId="0" borderId="0" xfId="0" applyFont="1" applyAlignment="1">
      <alignment horizontal="left"/>
    </xf>
    <xf numFmtId="0" fontId="28" fillId="0" borderId="0" xfId="0" applyFont="1"/>
    <xf numFmtId="165" fontId="3" fillId="0" borderId="0" xfId="0" applyNumberFormat="1" applyFont="1"/>
    <xf numFmtId="165" fontId="11" fillId="3" borderId="3" xfId="0" applyNumberFormat="1" applyFont="1" applyFill="1" applyBorder="1" applyAlignment="1">
      <alignment horizontal="left"/>
    </xf>
    <xf numFmtId="0" fontId="29" fillId="0" borderId="0" xfId="0" applyFont="1"/>
    <xf numFmtId="0" fontId="30" fillId="4" borderId="0" xfId="0" applyFont="1" applyFill="1" applyAlignment="1">
      <alignment horizontal="left"/>
    </xf>
    <xf numFmtId="0" fontId="31" fillId="4" borderId="0" xfId="0" applyFont="1" applyFill="1"/>
    <xf numFmtId="0" fontId="30" fillId="0" borderId="0" xfId="0" applyFont="1" applyAlignment="1">
      <alignment horizontal="left"/>
    </xf>
    <xf numFmtId="0" fontId="31" fillId="0" borderId="0" xfId="0" applyFont="1"/>
    <xf numFmtId="0" fontId="32" fillId="0" borderId="0" xfId="0" applyFont="1"/>
    <xf numFmtId="0" fontId="17" fillId="4" borderId="0" xfId="0" applyFont="1" applyFill="1" applyAlignment="1">
      <alignment horizontal="left"/>
    </xf>
    <xf numFmtId="0" fontId="18" fillId="4" borderId="0" xfId="0" applyFont="1" applyFill="1"/>
    <xf numFmtId="0" fontId="33" fillId="0" borderId="0" xfId="0" applyFont="1"/>
    <xf numFmtId="165" fontId="34" fillId="4" borderId="0" xfId="0" applyNumberFormat="1" applyFont="1" applyFill="1" applyAlignment="1">
      <alignment horizontal="left"/>
    </xf>
    <xf numFmtId="165" fontId="35" fillId="4" borderId="0" xfId="0" applyNumberFormat="1" applyFont="1" applyFill="1"/>
    <xf numFmtId="165" fontId="34" fillId="3" borderId="0" xfId="0" applyNumberFormat="1" applyFont="1" applyFill="1" applyAlignment="1">
      <alignment horizontal="left"/>
    </xf>
    <xf numFmtId="165" fontId="35" fillId="3" borderId="0" xfId="0" applyNumberFormat="1" applyFont="1" applyFill="1"/>
    <xf numFmtId="0" fontId="36" fillId="0" borderId="0" xfId="0" applyFont="1" applyAlignment="1">
      <alignment horizontal="right"/>
    </xf>
    <xf numFmtId="0" fontId="35" fillId="0" borderId="0" xfId="0" applyFont="1"/>
    <xf numFmtId="0" fontId="6" fillId="0" borderId="4" xfId="0" applyFont="1" applyBorder="1"/>
    <xf numFmtId="165" fontId="34" fillId="4" borderId="4" xfId="0" applyNumberFormat="1" applyFont="1" applyFill="1" applyBorder="1" applyAlignment="1">
      <alignment horizontal="left"/>
    </xf>
    <xf numFmtId="165" fontId="35" fillId="4" borderId="4" xfId="0" applyNumberFormat="1" applyFont="1" applyFill="1" applyBorder="1"/>
    <xf numFmtId="165" fontId="34" fillId="3" borderId="4" xfId="0" applyNumberFormat="1" applyFont="1" applyFill="1" applyBorder="1" applyAlignment="1">
      <alignment horizontal="left"/>
    </xf>
    <xf numFmtId="165" fontId="35" fillId="3" borderId="4" xfId="0" applyNumberFormat="1" applyFont="1" applyFill="1" applyBorder="1"/>
    <xf numFmtId="0" fontId="36" fillId="0" borderId="4" xfId="0" applyFont="1" applyBorder="1" applyAlignment="1">
      <alignment horizontal="right"/>
    </xf>
    <xf numFmtId="0" fontId="35" fillId="0" borderId="4" xfId="0" applyFont="1" applyBorder="1"/>
    <xf numFmtId="165" fontId="36" fillId="3" borderId="0" xfId="0" applyNumberFormat="1" applyFont="1" applyFill="1"/>
    <xf numFmtId="165" fontId="36" fillId="0" borderId="0" xfId="0" applyNumberFormat="1" applyFont="1"/>
    <xf numFmtId="0" fontId="36" fillId="0" borderId="0" xfId="0" applyFont="1" applyAlignment="1">
      <alignment horizontal="left"/>
    </xf>
    <xf numFmtId="3" fontId="36" fillId="0" borderId="0" xfId="0" applyNumberFormat="1" applyFont="1" applyAlignment="1">
      <alignment horizontal="left"/>
    </xf>
    <xf numFmtId="0" fontId="33" fillId="0" borderId="0" xfId="0" applyFont="1" applyAlignment="1">
      <alignment vertical="top"/>
    </xf>
    <xf numFmtId="165" fontId="34" fillId="4" borderId="3" xfId="0" applyNumberFormat="1" applyFont="1" applyFill="1" applyBorder="1" applyAlignment="1">
      <alignment horizontal="left" vertical="top"/>
    </xf>
    <xf numFmtId="165" fontId="34" fillId="3" borderId="3" xfId="0" applyNumberFormat="1" applyFont="1" applyFill="1" applyBorder="1" applyAlignment="1">
      <alignment horizontal="left" vertical="top"/>
    </xf>
    <xf numFmtId="165" fontId="35" fillId="3" borderId="3" xfId="0" applyNumberFormat="1" applyFont="1" applyFill="1" applyBorder="1" applyAlignment="1">
      <alignment vertical="top"/>
    </xf>
    <xf numFmtId="0" fontId="36" fillId="0" borderId="3" xfId="0" applyFont="1" applyBorder="1" applyAlignment="1">
      <alignment horizontal="right" vertical="top"/>
    </xf>
    <xf numFmtId="0" fontId="35" fillId="0" borderId="3" xfId="0" applyFont="1" applyBorder="1" applyAlignment="1">
      <alignment vertical="top"/>
    </xf>
    <xf numFmtId="165" fontId="35" fillId="0" borderId="3" xfId="0" applyNumberFormat="1" applyFont="1" applyBorder="1" applyAlignment="1">
      <alignment vertical="top"/>
    </xf>
    <xf numFmtId="0" fontId="37" fillId="0" borderId="0" xfId="3" applyFont="1" applyAlignment="1"/>
    <xf numFmtId="165" fontId="34" fillId="4" borderId="0" xfId="0" applyNumberFormat="1" applyFont="1" applyFill="1" applyAlignment="1">
      <alignment horizontal="left" vertical="top"/>
    </xf>
    <xf numFmtId="165" fontId="34" fillId="3" borderId="0" xfId="0" applyNumberFormat="1" applyFont="1" applyFill="1" applyAlignment="1">
      <alignment horizontal="left" vertical="top"/>
    </xf>
    <xf numFmtId="165" fontId="35" fillId="3" borderId="0" xfId="0" applyNumberFormat="1" applyFont="1" applyFill="1" applyAlignment="1">
      <alignment vertical="top"/>
    </xf>
    <xf numFmtId="0" fontId="36" fillId="0" borderId="0" xfId="0" applyFont="1" applyAlignment="1">
      <alignment horizontal="right" vertical="top"/>
    </xf>
    <xf numFmtId="0" fontId="35" fillId="0" borderId="0" xfId="0" applyFont="1" applyAlignment="1">
      <alignment vertical="top"/>
    </xf>
    <xf numFmtId="165" fontId="35" fillId="0" borderId="0" xfId="0" applyNumberFormat="1" applyFont="1" applyAlignment="1">
      <alignment vertical="top"/>
    </xf>
    <xf numFmtId="165" fontId="34" fillId="4" borderId="1" xfId="0" applyNumberFormat="1" applyFont="1" applyFill="1" applyBorder="1" applyAlignment="1">
      <alignment horizontal="left"/>
    </xf>
    <xf numFmtId="165" fontId="34" fillId="3" borderId="1" xfId="0" applyNumberFormat="1" applyFont="1" applyFill="1" applyBorder="1" applyAlignment="1">
      <alignment horizontal="left"/>
    </xf>
    <xf numFmtId="165" fontId="35" fillId="3" borderId="1" xfId="0" applyNumberFormat="1" applyFont="1" applyFill="1" applyBorder="1"/>
    <xf numFmtId="0" fontId="36" fillId="0" borderId="1" xfId="0" applyFont="1" applyBorder="1" applyAlignment="1">
      <alignment horizontal="right"/>
    </xf>
    <xf numFmtId="0" fontId="35" fillId="0" borderId="1" xfId="0" applyFont="1" applyBorder="1"/>
    <xf numFmtId="165" fontId="35" fillId="0" borderId="1" xfId="0" applyNumberFormat="1" applyFont="1" applyBorder="1"/>
    <xf numFmtId="165" fontId="8" fillId="3" borderId="3" xfId="0" applyNumberFormat="1" applyFont="1" applyFill="1" applyBorder="1" applyAlignment="1">
      <alignment horizontal="left"/>
    </xf>
    <xf numFmtId="165" fontId="34" fillId="4" borderId="3" xfId="0" applyNumberFormat="1" applyFont="1" applyFill="1" applyBorder="1" applyAlignment="1">
      <alignment horizontal="left"/>
    </xf>
    <xf numFmtId="165" fontId="34" fillId="3" borderId="3" xfId="0" applyNumberFormat="1" applyFont="1" applyFill="1" applyBorder="1" applyAlignment="1">
      <alignment horizontal="left"/>
    </xf>
    <xf numFmtId="165" fontId="35" fillId="3" borderId="3" xfId="0" applyNumberFormat="1" applyFont="1" applyFill="1" applyBorder="1"/>
    <xf numFmtId="0" fontId="36" fillId="0" borderId="3" xfId="0" applyFont="1" applyBorder="1" applyAlignment="1">
      <alignment horizontal="right"/>
    </xf>
    <xf numFmtId="0" fontId="35" fillId="0" borderId="3" xfId="0" applyFont="1" applyBorder="1"/>
    <xf numFmtId="165" fontId="35" fillId="0" borderId="3" xfId="0" applyNumberFormat="1" applyFont="1" applyBorder="1"/>
    <xf numFmtId="165" fontId="35" fillId="0" borderId="4" xfId="0" applyNumberFormat="1" applyFont="1" applyBorder="1"/>
    <xf numFmtId="165" fontId="38" fillId="4" borderId="3" xfId="0" applyNumberFormat="1" applyFont="1" applyFill="1" applyBorder="1" applyAlignment="1">
      <alignment horizontal="left" vertical="top"/>
    </xf>
    <xf numFmtId="165" fontId="38" fillId="3" borderId="3" xfId="0" applyNumberFormat="1" applyFont="1" applyFill="1" applyBorder="1" applyAlignment="1">
      <alignment horizontal="left" vertical="top"/>
    </xf>
    <xf numFmtId="3" fontId="36" fillId="0" borderId="0" xfId="0" applyNumberFormat="1" applyFont="1" applyAlignment="1">
      <alignment horizontal="right"/>
    </xf>
    <xf numFmtId="0" fontId="34" fillId="4" borderId="0" xfId="0" applyFont="1" applyFill="1" applyAlignment="1">
      <alignment horizontal="left"/>
    </xf>
    <xf numFmtId="164" fontId="36" fillId="4" borderId="0" xfId="0" applyNumberFormat="1" applyFont="1" applyFill="1"/>
    <xf numFmtId="0" fontId="34" fillId="3" borderId="0" xfId="0" applyFont="1" applyFill="1" applyAlignment="1">
      <alignment horizontal="left"/>
    </xf>
    <xf numFmtId="164" fontId="36" fillId="3" borderId="0" xfId="0" applyNumberFormat="1" applyFont="1" applyFill="1"/>
    <xf numFmtId="164" fontId="36" fillId="4" borderId="3" xfId="0" applyNumberFormat="1" applyFont="1" applyFill="1" applyBorder="1"/>
    <xf numFmtId="164" fontId="36" fillId="3" borderId="3" xfId="0" applyNumberFormat="1" applyFont="1" applyFill="1" applyBorder="1"/>
    <xf numFmtId="0" fontId="38" fillId="5" borderId="1" xfId="0" applyFont="1" applyFill="1" applyBorder="1" applyAlignment="1">
      <alignment horizontal="left"/>
    </xf>
    <xf numFmtId="0" fontId="38" fillId="3" borderId="1" xfId="0" applyFont="1" applyFill="1" applyBorder="1" applyAlignment="1">
      <alignment horizontal="left"/>
    </xf>
    <xf numFmtId="0" fontId="35" fillId="3" borderId="1" xfId="0" applyFont="1" applyFill="1" applyBorder="1" applyAlignment="1">
      <alignment horizontal="right"/>
    </xf>
    <xf numFmtId="0" fontId="35" fillId="0" borderId="1" xfId="0" applyFont="1" applyBorder="1" applyAlignment="1">
      <alignment horizontal="right"/>
    </xf>
    <xf numFmtId="0" fontId="36" fillId="0" borderId="1" xfId="0" applyFont="1" applyBorder="1"/>
    <xf numFmtId="0" fontId="21" fillId="5" borderId="0" xfId="0" applyFont="1" applyFill="1"/>
    <xf numFmtId="0" fontId="39" fillId="4" borderId="0" xfId="0" applyFont="1" applyFill="1" applyAlignment="1">
      <alignment horizontal="left" vertical="top"/>
    </xf>
    <xf numFmtId="0" fontId="19" fillId="4" borderId="0" xfId="0" applyFont="1" applyFill="1" applyAlignment="1">
      <alignment horizontal="right" vertical="top"/>
    </xf>
    <xf numFmtId="0" fontId="19" fillId="4" borderId="0" xfId="0" applyFont="1" applyFill="1" applyAlignment="1">
      <alignment vertical="top"/>
    </xf>
    <xf numFmtId="0" fontId="40" fillId="4" borderId="0" xfId="0" applyFont="1" applyFill="1"/>
    <xf numFmtId="0" fontId="41" fillId="0" borderId="0" xfId="0" applyFont="1"/>
    <xf numFmtId="0" fontId="42" fillId="0" borderId="0" xfId="0" applyFont="1"/>
    <xf numFmtId="0" fontId="43" fillId="4" borderId="0" xfId="0" applyFont="1" applyFill="1"/>
    <xf numFmtId="165" fontId="27" fillId="0" borderId="0" xfId="0" applyNumberFormat="1" applyFont="1" applyAlignment="1">
      <alignment horizontal="left"/>
    </xf>
    <xf numFmtId="165" fontId="44" fillId="0" borderId="0" xfId="0" applyNumberFormat="1" applyFont="1"/>
    <xf numFmtId="165" fontId="18" fillId="0" borderId="0" xfId="1" applyNumberFormat="1" applyFont="1" applyAlignment="1"/>
    <xf numFmtId="165" fontId="19" fillId="0" borderId="0" xfId="1" applyNumberFormat="1" applyFont="1" applyAlignment="1"/>
    <xf numFmtId="165" fontId="18" fillId="0" borderId="0" xfId="0" applyNumberFormat="1" applyFont="1"/>
    <xf numFmtId="165" fontId="13" fillId="0" borderId="0" xfId="0" applyNumberFormat="1" applyFont="1" applyAlignment="1">
      <alignment horizontal="left"/>
    </xf>
    <xf numFmtId="165" fontId="9" fillId="0" borderId="0" xfId="0" applyNumberFormat="1" applyFont="1"/>
    <xf numFmtId="165" fontId="4" fillId="0" borderId="0" xfId="1" applyNumberFormat="1" applyFont="1" applyAlignment="1">
      <alignment horizontal="right"/>
    </xf>
    <xf numFmtId="165" fontId="6" fillId="0" borderId="0" xfId="1" applyNumberFormat="1" applyFont="1" applyAlignment="1">
      <alignment horizontal="right"/>
    </xf>
    <xf numFmtId="165" fontId="8" fillId="0" borderId="3" xfId="1" applyNumberFormat="1" applyFont="1" applyBorder="1" applyAlignment="1">
      <alignment horizontal="left"/>
    </xf>
    <xf numFmtId="165" fontId="6" fillId="0" borderId="3" xfId="1" applyNumberFormat="1" applyFont="1" applyBorder="1" applyAlignment="1"/>
    <xf numFmtId="165" fontId="8" fillId="0" borderId="3" xfId="1" applyNumberFormat="1" applyFont="1" applyBorder="1" applyAlignment="1"/>
    <xf numFmtId="165" fontId="45" fillId="0" borderId="4" xfId="0" applyNumberFormat="1" applyFont="1" applyBorder="1" applyAlignment="1">
      <alignment horizontal="left"/>
    </xf>
    <xf numFmtId="165" fontId="9" fillId="0" borderId="4" xfId="0" applyNumberFormat="1" applyFont="1" applyBorder="1"/>
    <xf numFmtId="165" fontId="6" fillId="2" borderId="4" xfId="1" applyNumberFormat="1" applyFont="1" applyFill="1" applyBorder="1" applyAlignment="1"/>
    <xf numFmtId="165" fontId="6" fillId="0" borderId="4" xfId="0" applyNumberFormat="1" applyFont="1" applyBorder="1"/>
    <xf numFmtId="0" fontId="6" fillId="0" borderId="4" xfId="1" applyFont="1" applyBorder="1" applyAlignment="1">
      <alignment wrapText="1"/>
    </xf>
    <xf numFmtId="0" fontId="6" fillId="0" borderId="0" xfId="1" applyFont="1" applyAlignment="1">
      <alignment wrapText="1"/>
    </xf>
    <xf numFmtId="0" fontId="4" fillId="5" borderId="0" xfId="0" applyFont="1" applyFill="1"/>
    <xf numFmtId="0" fontId="4" fillId="5" borderId="0" xfId="0" applyFont="1" applyFill="1" applyAlignment="1">
      <alignment wrapText="1"/>
    </xf>
    <xf numFmtId="165" fontId="45" fillId="0" borderId="0" xfId="0" applyNumberFormat="1" applyFont="1" applyAlignment="1">
      <alignment horizontal="left"/>
    </xf>
    <xf numFmtId="165" fontId="6" fillId="2" borderId="0" xfId="1" applyNumberFormat="1" applyFont="1" applyFill="1" applyAlignment="1">
      <alignment horizontal="right"/>
    </xf>
    <xf numFmtId="165" fontId="4" fillId="2" borderId="0" xfId="1" applyNumberFormat="1" applyFont="1" applyFill="1" applyAlignment="1">
      <alignment horizontal="right"/>
    </xf>
    <xf numFmtId="165" fontId="4" fillId="0" borderId="0" xfId="0" applyNumberFormat="1" applyFont="1" applyAlignment="1">
      <alignment horizontal="right"/>
    </xf>
    <xf numFmtId="165" fontId="6" fillId="0" borderId="0" xfId="0" applyNumberFormat="1" applyFont="1" applyAlignment="1">
      <alignment horizontal="right"/>
    </xf>
    <xf numFmtId="165" fontId="45" fillId="0" borderId="3" xfId="0" applyNumberFormat="1" applyFont="1" applyBorder="1" applyAlignment="1">
      <alignment horizontal="left"/>
    </xf>
    <xf numFmtId="165" fontId="9" fillId="0" borderId="3" xfId="0" applyNumberFormat="1" applyFont="1" applyBorder="1"/>
    <xf numFmtId="165" fontId="6" fillId="0" borderId="3" xfId="0" applyNumberFormat="1" applyFont="1" applyBorder="1" applyAlignment="1">
      <alignment horizontal="right"/>
    </xf>
    <xf numFmtId="0" fontId="6" fillId="0" borderId="3" xfId="1" applyFont="1" applyBorder="1" applyAlignment="1">
      <alignment wrapText="1"/>
    </xf>
    <xf numFmtId="0" fontId="6" fillId="5" borderId="0" xfId="0" applyFont="1" applyFill="1"/>
    <xf numFmtId="0" fontId="6" fillId="5" borderId="0" xfId="0" applyFont="1" applyFill="1" applyAlignment="1">
      <alignment wrapText="1"/>
    </xf>
    <xf numFmtId="165" fontId="11" fillId="2" borderId="0" xfId="1" applyNumberFormat="1" applyFont="1" applyFill="1" applyAlignment="1">
      <alignment horizontal="left"/>
    </xf>
    <xf numFmtId="0" fontId="45" fillId="0" borderId="1" xfId="0" applyFont="1" applyBorder="1" applyAlignment="1">
      <alignment horizontal="left"/>
    </xf>
    <xf numFmtId="0" fontId="9" fillId="0" borderId="1" xfId="0" applyFont="1" applyBorder="1"/>
    <xf numFmtId="164" fontId="6" fillId="0" borderId="1" xfId="1" applyNumberFormat="1" applyFont="1" applyBorder="1" applyAlignment="1"/>
    <xf numFmtId="164" fontId="6" fillId="0" borderId="1" xfId="1" applyNumberFormat="1" applyFont="1" applyBorder="1" applyAlignment="1">
      <alignment horizontal="right"/>
    </xf>
    <xf numFmtId="164" fontId="6" fillId="0" borderId="1" xfId="1" applyNumberFormat="1" applyFont="1" applyBorder="1" applyAlignment="1">
      <alignment horizontal="right" wrapText="1"/>
    </xf>
    <xf numFmtId="0" fontId="6" fillId="0" borderId="1" xfId="0" applyFont="1" applyBorder="1" applyAlignment="1">
      <alignment horizontal="right" wrapText="1"/>
    </xf>
    <xf numFmtId="0" fontId="13" fillId="0" borderId="1" xfId="0" applyFont="1" applyBorder="1" applyAlignment="1">
      <alignment horizontal="left"/>
    </xf>
    <xf numFmtId="0" fontId="4" fillId="0" borderId="1" xfId="0" applyFont="1" applyBorder="1" applyAlignment="1">
      <alignment horizontal="right" wrapText="1"/>
    </xf>
    <xf numFmtId="0" fontId="4" fillId="0" borderId="1" xfId="0" applyFont="1" applyBorder="1" applyAlignment="1">
      <alignment horizontal="center"/>
    </xf>
    <xf numFmtId="0" fontId="8" fillId="0" borderId="0" xfId="0" applyFont="1" applyAlignment="1">
      <alignment horizontal="left"/>
    </xf>
    <xf numFmtId="165" fontId="8" fillId="3" borderId="3" xfId="1" applyNumberFormat="1" applyFont="1" applyFill="1" applyBorder="1" applyAlignment="1">
      <alignment horizontal="left"/>
    </xf>
    <xf numFmtId="165" fontId="6" fillId="3" borderId="3" xfId="1" applyNumberFormat="1" applyFont="1" applyFill="1" applyBorder="1" applyAlignment="1">
      <alignment horizontal="right"/>
    </xf>
    <xf numFmtId="0" fontId="6" fillId="5" borderId="3" xfId="0" applyFont="1" applyFill="1" applyBorder="1"/>
    <xf numFmtId="165" fontId="13" fillId="3" borderId="0" xfId="0" applyNumberFormat="1" applyFont="1" applyFill="1" applyAlignment="1">
      <alignment horizontal="left"/>
    </xf>
    <xf numFmtId="165" fontId="3" fillId="3" borderId="0" xfId="0" applyNumberFormat="1" applyFont="1" applyFill="1"/>
    <xf numFmtId="0" fontId="3" fillId="0" borderId="3" xfId="0" applyFont="1" applyBorder="1"/>
    <xf numFmtId="165" fontId="45" fillId="3" borderId="0" xfId="0" applyNumberFormat="1" applyFont="1" applyFill="1" applyAlignment="1">
      <alignment horizontal="left"/>
    </xf>
    <xf numFmtId="165" fontId="4" fillId="3" borderId="0" xfId="1" applyNumberFormat="1" applyFont="1" applyFill="1" applyAlignment="1">
      <alignment horizontal="right"/>
    </xf>
    <xf numFmtId="165" fontId="6" fillId="3" borderId="0" xfId="1" applyNumberFormat="1" applyFont="1" applyFill="1" applyAlignment="1">
      <alignment horizontal="right"/>
    </xf>
    <xf numFmtId="165" fontId="9" fillId="3" borderId="0" xfId="0" applyNumberFormat="1" applyFont="1" applyFill="1"/>
    <xf numFmtId="165" fontId="6" fillId="3" borderId="0" xfId="0" applyNumberFormat="1" applyFont="1" applyFill="1" applyAlignment="1">
      <alignment horizontal="right"/>
    </xf>
    <xf numFmtId="165" fontId="45" fillId="3" borderId="3" xfId="0" applyNumberFormat="1" applyFont="1" applyFill="1" applyBorder="1" applyAlignment="1">
      <alignment horizontal="left"/>
    </xf>
    <xf numFmtId="0" fontId="4" fillId="2" borderId="0" xfId="1" applyFont="1" applyFill="1" applyAlignment="1"/>
    <xf numFmtId="0" fontId="4" fillId="5" borderId="0" xfId="0" applyFont="1" applyFill="1" applyAlignment="1">
      <alignment horizontal="left"/>
    </xf>
    <xf numFmtId="165" fontId="11" fillId="3" borderId="0" xfId="1" applyNumberFormat="1" applyFont="1" applyFill="1" applyAlignment="1">
      <alignment horizontal="left"/>
    </xf>
    <xf numFmtId="0" fontId="45" fillId="3" borderId="1" xfId="0" applyFont="1" applyFill="1" applyBorder="1" applyAlignment="1">
      <alignment horizontal="left"/>
    </xf>
    <xf numFmtId="0" fontId="9" fillId="3" borderId="1" xfId="0" applyFont="1" applyFill="1" applyBorder="1"/>
    <xf numFmtId="164" fontId="6" fillId="3" borderId="1" xfId="1" applyNumberFormat="1" applyFont="1" applyFill="1" applyBorder="1" applyAlignment="1"/>
    <xf numFmtId="164" fontId="6" fillId="3" borderId="1" xfId="1" applyNumberFormat="1" applyFont="1" applyFill="1" applyBorder="1" applyAlignment="1">
      <alignment horizontal="right"/>
    </xf>
    <xf numFmtId="164" fontId="6" fillId="3" borderId="1" xfId="1" applyNumberFormat="1" applyFont="1" applyFill="1" applyBorder="1" applyAlignment="1">
      <alignment horizontal="right" wrapText="1"/>
    </xf>
    <xf numFmtId="0" fontId="6" fillId="3" borderId="1" xfId="0" applyFont="1" applyFill="1" applyBorder="1" applyAlignment="1">
      <alignment horizontal="right" wrapText="1"/>
    </xf>
    <xf numFmtId="0" fontId="4" fillId="5" borderId="1" xfId="0" applyFont="1" applyFill="1" applyBorder="1"/>
    <xf numFmtId="0" fontId="13" fillId="3" borderId="0" xfId="0" applyFont="1" applyFill="1" applyAlignment="1">
      <alignment horizontal="left"/>
    </xf>
    <xf numFmtId="0" fontId="4" fillId="3" borderId="1" xfId="0" applyFont="1" applyFill="1" applyBorder="1" applyAlignment="1">
      <alignment horizontal="right" wrapText="1"/>
    </xf>
    <xf numFmtId="0" fontId="13" fillId="3" borderId="1" xfId="0" applyFont="1" applyFill="1" applyBorder="1" applyAlignment="1">
      <alignment horizontal="left"/>
    </xf>
    <xf numFmtId="0" fontId="4" fillId="3" borderId="1" xfId="0" applyFont="1" applyFill="1" applyBorder="1" applyAlignment="1">
      <alignment horizontal="center"/>
    </xf>
    <xf numFmtId="0" fontId="4" fillId="0" borderId="3" xfId="0" applyFont="1" applyBorder="1"/>
    <xf numFmtId="0" fontId="4" fillId="2" borderId="1" xfId="1" applyFont="1" applyFill="1" applyBorder="1" applyAlignment="1" applyProtection="1">
      <alignment wrapText="1"/>
      <protection locked="0"/>
    </xf>
    <xf numFmtId="164" fontId="19" fillId="2" borderId="0" xfId="1" applyNumberFormat="1" applyFont="1" applyFill="1" applyAlignment="1"/>
    <xf numFmtId="164" fontId="17" fillId="2" borderId="0" xfId="1" applyNumberFormat="1" applyFont="1" applyFill="1" applyAlignment="1">
      <alignment horizontal="left"/>
    </xf>
    <xf numFmtId="0" fontId="47" fillId="0" borderId="0" xfId="0" applyFont="1"/>
    <xf numFmtId="3" fontId="8" fillId="0" borderId="3" xfId="0" applyNumberFormat="1" applyFont="1" applyBorder="1" applyAlignment="1">
      <alignment horizontal="left"/>
    </xf>
    <xf numFmtId="165" fontId="5" fillId="0" borderId="0" xfId="0" applyNumberFormat="1" applyFont="1" applyAlignment="1">
      <alignment horizontal="right"/>
    </xf>
    <xf numFmtId="165" fontId="4" fillId="0" borderId="1" xfId="0" applyNumberFormat="1" applyFont="1" applyBorder="1"/>
    <xf numFmtId="3" fontId="11" fillId="5" borderId="0" xfId="0" applyNumberFormat="1" applyFont="1" applyFill="1" applyAlignment="1">
      <alignment horizontal="left"/>
    </xf>
    <xf numFmtId="165" fontId="11" fillId="5" borderId="0" xfId="1" applyNumberFormat="1" applyFont="1" applyFill="1" applyAlignment="1">
      <alignment horizontal="left"/>
    </xf>
    <xf numFmtId="165" fontId="8" fillId="5" borderId="0" xfId="1" applyNumberFormat="1" applyFont="1" applyFill="1" applyAlignment="1">
      <alignment horizontal="left"/>
    </xf>
    <xf numFmtId="3" fontId="8" fillId="0" borderId="4" xfId="0" applyNumberFormat="1" applyFont="1" applyBorder="1" applyAlignment="1">
      <alignment horizontal="left"/>
    </xf>
    <xf numFmtId="165" fontId="8" fillId="3" borderId="4" xfId="1" applyNumberFormat="1" applyFont="1" applyFill="1" applyBorder="1" applyAlignment="1">
      <alignment horizontal="left"/>
    </xf>
    <xf numFmtId="0" fontId="4" fillId="0" borderId="4" xfId="0" applyFont="1" applyBorder="1"/>
    <xf numFmtId="164" fontId="4" fillId="2" borderId="0" xfId="1" applyNumberFormat="1" applyFont="1" applyFill="1" applyAlignment="1"/>
    <xf numFmtId="164" fontId="4" fillId="3" borderId="0" xfId="1" applyNumberFormat="1" applyFont="1" applyFill="1" applyAlignment="1"/>
    <xf numFmtId="0" fontId="17" fillId="0" borderId="0" xfId="0" applyFont="1" applyAlignment="1">
      <alignment horizontal="left" vertical="top"/>
    </xf>
    <xf numFmtId="0" fontId="18" fillId="0" borderId="0" xfId="0" applyFont="1" applyAlignment="1">
      <alignment vertical="top"/>
    </xf>
    <xf numFmtId="0" fontId="18" fillId="0" borderId="0" xfId="0" applyFont="1" applyAlignment="1">
      <alignment horizontal="right" vertical="top"/>
    </xf>
    <xf numFmtId="0" fontId="48" fillId="5" borderId="0" xfId="1" applyFont="1" applyFill="1" applyAlignment="1"/>
    <xf numFmtId="0" fontId="43" fillId="5" borderId="0" xfId="1" applyFont="1" applyFill="1" applyAlignment="1"/>
    <xf numFmtId="0" fontId="49" fillId="4" borderId="0" xfId="0" applyFont="1" applyFill="1"/>
    <xf numFmtId="15" fontId="19" fillId="0" borderId="1" xfId="0" applyNumberFormat="1" applyFont="1" applyBorder="1" applyAlignment="1">
      <alignment horizontal="right"/>
    </xf>
    <xf numFmtId="0" fontId="3" fillId="0" borderId="0" xfId="0" applyFont="1" applyAlignment="1">
      <alignment horizontal="left" vertical="center" indent="1"/>
    </xf>
    <xf numFmtId="0" fontId="3" fillId="0" borderId="0" xfId="0" applyFont="1" applyAlignment="1">
      <alignment vertical="center"/>
    </xf>
    <xf numFmtId="0" fontId="50" fillId="0" borderId="0" xfId="0" applyFont="1" applyAlignment="1">
      <alignment vertical="center"/>
    </xf>
    <xf numFmtId="0" fontId="3" fillId="0" borderId="0" xfId="0" applyFont="1" applyAlignment="1">
      <alignment horizontal="left" vertical="center" wrapText="1"/>
    </xf>
  </cellXfs>
  <cellStyles count="7">
    <cellStyle name="Normal" xfId="0" builtinId="0"/>
    <cellStyle name="Normal 2" xfId="2" xr:uid="{AAE0DB98-920C-4F08-B0B5-71A3C53600A8}"/>
    <cellStyle name="Normal 3" xfId="3" xr:uid="{C9543983-6815-4E7C-8CF5-B7663633FDDF}"/>
    <cellStyle name="Normal 7" xfId="6" xr:uid="{491072C9-0294-4372-8059-BF2DEC5D2EBB}"/>
    <cellStyle name="Normal 8 2" xfId="5" xr:uid="{5350494A-06BC-4187-9953-C8954ACD8ECE}"/>
    <cellStyle name="Standard 2" xfId="1" xr:uid="{BA52E134-DCC4-47E3-BC2B-26666E5E226A}"/>
    <cellStyle name="Standard 6" xfId="4" xr:uid="{89D66CA6-6450-4647-A486-7E14FBD96892}"/>
  </cellStyles>
  <dxfs count="0"/>
  <tableStyles count="0" defaultTableStyle="TableStyleMedium2" defaultPivotStyle="PivotStyleLight16"/>
  <colors>
    <mruColors>
      <color rgb="FFE2EF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ColWidth="9.1406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G35"/>
  <sheetViews>
    <sheetView showGridLines="0" tabSelected="1" zoomScale="120" zoomScaleNormal="120" workbookViewId="0">
      <selection activeCell="D36" sqref="D36"/>
    </sheetView>
  </sheetViews>
  <sheetFormatPr defaultColWidth="11.42578125" defaultRowHeight="14.25"/>
  <cols>
    <col min="1" max="1" width="76.28515625" style="3" customWidth="1"/>
    <col min="2" max="2" width="13.7109375" style="3" customWidth="1"/>
    <col min="3" max="3" width="0.85546875" style="3" customWidth="1"/>
    <col min="4" max="4" width="8.42578125" style="3" customWidth="1"/>
    <col min="5" max="5" width="0.85546875" style="58" customWidth="1"/>
    <col min="6" max="6" width="8.42578125" style="3" customWidth="1"/>
    <col min="7" max="7" width="1.42578125" style="58" customWidth="1"/>
    <col min="8" max="32" width="11.42578125" style="3" customWidth="1"/>
    <col min="33" max="16384" width="11.42578125" style="3"/>
  </cols>
  <sheetData>
    <row r="1" spans="1:7" ht="18.75">
      <c r="A1" s="272" t="s">
        <v>0</v>
      </c>
      <c r="B1" s="1"/>
      <c r="C1" s="1"/>
      <c r="D1" s="1"/>
      <c r="E1" s="2"/>
      <c r="F1" s="1"/>
      <c r="G1" s="2"/>
    </row>
    <row r="2" spans="1:7">
      <c r="A2" s="11"/>
      <c r="B2" s="1"/>
      <c r="C2" s="1"/>
      <c r="D2" s="1"/>
      <c r="E2" s="2"/>
      <c r="F2" s="1"/>
      <c r="G2" s="2"/>
    </row>
    <row r="3" spans="1:7" ht="11.85" customHeight="1">
      <c r="A3" s="12"/>
      <c r="B3" s="4"/>
      <c r="C3" s="4"/>
      <c r="D3" s="4"/>
      <c r="E3" s="13"/>
      <c r="F3" s="14"/>
      <c r="G3" s="13"/>
    </row>
    <row r="4" spans="1:7" s="21" customFormat="1" ht="11.85" customHeight="1">
      <c r="A4" s="15" t="s">
        <v>1</v>
      </c>
      <c r="B4" s="16" t="s">
        <v>2</v>
      </c>
      <c r="C4" s="5"/>
      <c r="D4" s="17">
        <v>2019</v>
      </c>
      <c r="E4" s="18">
        <v>2018</v>
      </c>
      <c r="F4" s="19">
        <v>2018</v>
      </c>
      <c r="G4" s="20"/>
    </row>
    <row r="5" spans="1:7" ht="11.85" customHeight="1">
      <c r="A5" s="12" t="s">
        <v>3</v>
      </c>
      <c r="B5" s="6" t="s">
        <v>4</v>
      </c>
      <c r="C5" s="6"/>
      <c r="D5" s="22">
        <v>166360</v>
      </c>
      <c r="E5" s="23"/>
      <c r="F5" s="24">
        <v>152091</v>
      </c>
      <c r="G5" s="25">
        <v>7</v>
      </c>
    </row>
    <row r="6" spans="1:7" ht="11.85" customHeight="1">
      <c r="A6" s="12" t="s">
        <v>5</v>
      </c>
      <c r="B6" s="6"/>
      <c r="C6" s="56"/>
      <c r="D6" s="22">
        <v>-87580</v>
      </c>
      <c r="E6" s="23"/>
      <c r="F6" s="24">
        <v>-80463</v>
      </c>
      <c r="G6" s="25">
        <v>7</v>
      </c>
    </row>
    <row r="7" spans="1:7" ht="11.85" customHeight="1">
      <c r="A7" s="12" t="s">
        <v>6</v>
      </c>
      <c r="B7" s="6">
        <v>10</v>
      </c>
      <c r="C7" s="56"/>
      <c r="D7" s="22">
        <v>-22675</v>
      </c>
      <c r="E7" s="23"/>
      <c r="F7" s="24">
        <v>-19375</v>
      </c>
      <c r="G7" s="25"/>
    </row>
    <row r="8" spans="1:7" ht="11.85" customHeight="1">
      <c r="A8" s="12" t="s">
        <v>7</v>
      </c>
      <c r="B8" s="6"/>
      <c r="C8" s="56"/>
      <c r="D8" s="22">
        <v>-20249</v>
      </c>
      <c r="E8" s="23"/>
      <c r="F8" s="24">
        <v>-19157</v>
      </c>
      <c r="G8" s="25"/>
    </row>
    <row r="9" spans="1:7" ht="11.85" customHeight="1">
      <c r="A9" s="12" t="s">
        <v>8</v>
      </c>
      <c r="B9" s="6"/>
      <c r="C9" s="56"/>
      <c r="D9" s="22">
        <v>6167</v>
      </c>
      <c r="E9" s="23"/>
      <c r="F9" s="24">
        <v>925</v>
      </c>
      <c r="G9" s="25"/>
    </row>
    <row r="10" spans="1:7" ht="11.85" customHeight="1">
      <c r="A10" s="12" t="s">
        <v>9</v>
      </c>
      <c r="B10" s="5">
        <v>19</v>
      </c>
      <c r="C10" s="57"/>
      <c r="D10" s="22">
        <v>422</v>
      </c>
      <c r="E10" s="27"/>
      <c r="F10" s="28">
        <v>320</v>
      </c>
      <c r="G10" s="29"/>
    </row>
    <row r="11" spans="1:7" ht="11.85" customHeight="1">
      <c r="A11" s="30" t="s">
        <v>10</v>
      </c>
      <c r="B11" s="8">
        <v>7</v>
      </c>
      <c r="C11" s="8"/>
      <c r="D11" s="31">
        <f>SUM(D5:D10)</f>
        <v>42445</v>
      </c>
      <c r="E11" s="23"/>
      <c r="F11" s="42">
        <f>SUM(F5:F10)</f>
        <v>34341</v>
      </c>
      <c r="G11" s="25"/>
    </row>
    <row r="12" spans="1:7" ht="11.85" customHeight="1">
      <c r="A12" s="35" t="s">
        <v>11</v>
      </c>
      <c r="B12" s="5"/>
      <c r="C12" s="5"/>
      <c r="D12" s="22">
        <v>-20304</v>
      </c>
      <c r="E12" s="27"/>
      <c r="F12" s="24">
        <v>-16722</v>
      </c>
      <c r="G12" s="29"/>
    </row>
    <row r="13" spans="1:7" ht="11.85" customHeight="1">
      <c r="A13" s="36" t="s">
        <v>12</v>
      </c>
      <c r="B13" s="6" t="s">
        <v>13</v>
      </c>
      <c r="C13" s="6"/>
      <c r="D13" s="31">
        <f>D11+D12</f>
        <v>22141</v>
      </c>
      <c r="E13" s="23"/>
      <c r="F13" s="32">
        <f>F11+F12</f>
        <v>17619</v>
      </c>
      <c r="G13" s="37"/>
    </row>
    <row r="14" spans="1:7" ht="5.25" customHeight="1">
      <c r="A14" s="33"/>
      <c r="B14" s="8"/>
      <c r="C14" s="8"/>
      <c r="D14" s="22"/>
      <c r="E14" s="23"/>
      <c r="F14" s="34"/>
      <c r="G14" s="25"/>
    </row>
    <row r="15" spans="1:7" ht="11.85" customHeight="1">
      <c r="A15" s="12" t="s">
        <v>14</v>
      </c>
      <c r="B15" s="8">
        <v>11</v>
      </c>
      <c r="C15" s="8"/>
      <c r="D15" s="22">
        <v>2703</v>
      </c>
      <c r="E15" s="23"/>
      <c r="F15" s="24">
        <v>2887</v>
      </c>
      <c r="G15" s="25"/>
    </row>
    <row r="16" spans="1:7" ht="11.85" customHeight="1">
      <c r="A16" s="12" t="s">
        <v>15</v>
      </c>
      <c r="B16" s="5">
        <v>12</v>
      </c>
      <c r="C16" s="7"/>
      <c r="D16" s="22">
        <v>-6522</v>
      </c>
      <c r="E16" s="23"/>
      <c r="F16" s="24">
        <v>-6503</v>
      </c>
      <c r="G16" s="29"/>
    </row>
    <row r="17" spans="1:7" ht="11.85" customHeight="1">
      <c r="A17" s="30" t="s">
        <v>16</v>
      </c>
      <c r="B17" s="8"/>
      <c r="C17" s="8"/>
      <c r="D17" s="31">
        <f>D13+D15+D16</f>
        <v>18322</v>
      </c>
      <c r="E17" s="38"/>
      <c r="F17" s="32">
        <f>F13+F15+F16</f>
        <v>14003</v>
      </c>
      <c r="G17" s="25"/>
    </row>
    <row r="18" spans="1:7" ht="5.25" customHeight="1">
      <c r="A18" s="33"/>
      <c r="B18" s="8"/>
      <c r="C18" s="8"/>
      <c r="D18" s="22"/>
      <c r="E18" s="23"/>
      <c r="F18" s="34"/>
      <c r="G18" s="25"/>
    </row>
    <row r="19" spans="1:7" ht="11.85" customHeight="1">
      <c r="A19" s="15" t="s">
        <v>17</v>
      </c>
      <c r="B19" s="7">
        <v>13</v>
      </c>
      <c r="C19" s="7"/>
      <c r="D19" s="22">
        <v>-3461</v>
      </c>
      <c r="E19" s="23"/>
      <c r="F19" s="24">
        <v>-1996</v>
      </c>
      <c r="G19" s="39"/>
    </row>
    <row r="20" spans="1:7" ht="11.25" customHeight="1">
      <c r="A20" s="33" t="s">
        <v>18</v>
      </c>
      <c r="B20" s="8"/>
      <c r="C20" s="8"/>
      <c r="D20" s="31">
        <f>D17+D19</f>
        <v>14861</v>
      </c>
      <c r="E20" s="38"/>
      <c r="F20" s="32">
        <f>F17+F19</f>
        <v>12007</v>
      </c>
      <c r="G20" s="40"/>
    </row>
    <row r="21" spans="1:7" ht="11.85" customHeight="1">
      <c r="A21" s="12" t="s">
        <v>19</v>
      </c>
      <c r="B21" s="8"/>
      <c r="C21" s="8"/>
      <c r="D21" s="22">
        <f>D20-D22</f>
        <v>13173</v>
      </c>
      <c r="E21" s="23"/>
      <c r="F21" s="24">
        <f>F20-F22</f>
        <v>10157</v>
      </c>
      <c r="G21" s="25"/>
    </row>
    <row r="22" spans="1:7" ht="11.85" customHeight="1">
      <c r="A22" s="12" t="s">
        <v>20</v>
      </c>
      <c r="B22" s="8"/>
      <c r="C22" s="8"/>
      <c r="D22" s="22">
        <v>1688</v>
      </c>
      <c r="E22" s="23"/>
      <c r="F22" s="24">
        <v>1850</v>
      </c>
      <c r="G22" s="25"/>
    </row>
    <row r="23" spans="1:7" ht="11.25" customHeight="1">
      <c r="A23" s="33"/>
      <c r="B23" s="8"/>
      <c r="C23" s="8"/>
      <c r="D23" s="22"/>
      <c r="E23" s="23"/>
      <c r="F23" s="34"/>
      <c r="G23" s="25"/>
    </row>
    <row r="24" spans="1:7" s="45" customFormat="1" ht="11.85" customHeight="1">
      <c r="A24" s="33" t="s">
        <v>21</v>
      </c>
      <c r="B24" s="9"/>
      <c r="C24" s="9"/>
      <c r="D24" s="22"/>
      <c r="E24" s="23"/>
      <c r="F24" s="43"/>
      <c r="G24" s="39"/>
    </row>
    <row r="25" spans="1:7" ht="11.85" customHeight="1">
      <c r="A25" s="12" t="s">
        <v>22</v>
      </c>
      <c r="B25" s="6" t="s">
        <v>23</v>
      </c>
      <c r="C25" s="8"/>
      <c r="D25" s="22">
        <v>43940</v>
      </c>
      <c r="E25" s="23"/>
      <c r="F25" s="24">
        <v>36469</v>
      </c>
      <c r="G25" s="46"/>
    </row>
    <row r="26" spans="1:7" ht="11.85" customHeight="1">
      <c r="A26" s="12" t="s">
        <v>24</v>
      </c>
      <c r="B26" s="6" t="s">
        <v>23</v>
      </c>
      <c r="C26" s="8"/>
      <c r="D26" s="22">
        <v>25095</v>
      </c>
      <c r="E26" s="23"/>
      <c r="F26" s="24">
        <v>19883</v>
      </c>
      <c r="G26" s="25"/>
    </row>
    <row r="27" spans="1:7" ht="11.25" customHeight="1">
      <c r="A27" s="12" t="s">
        <v>25</v>
      </c>
      <c r="B27" s="8"/>
      <c r="C27" s="8"/>
      <c r="D27" s="22">
        <v>-3774</v>
      </c>
      <c r="E27" s="23"/>
      <c r="F27" s="24">
        <v>-3407</v>
      </c>
      <c r="G27" s="25"/>
    </row>
    <row r="28" spans="1:7" ht="11.25" customHeight="1">
      <c r="A28" s="33"/>
      <c r="B28" s="8"/>
      <c r="C28" s="8"/>
      <c r="D28" s="22"/>
      <c r="E28" s="23"/>
      <c r="F28" s="34"/>
      <c r="G28" s="25"/>
    </row>
    <row r="29" spans="1:7" ht="11.25" customHeight="1">
      <c r="A29" s="12" t="s">
        <v>26</v>
      </c>
      <c r="B29" s="8"/>
      <c r="C29" s="8"/>
      <c r="D29" s="22">
        <v>-2954</v>
      </c>
      <c r="E29" s="23"/>
      <c r="F29" s="24">
        <v>-2264</v>
      </c>
      <c r="G29" s="25"/>
    </row>
    <row r="30" spans="1:7" ht="11.25" customHeight="1">
      <c r="A30" s="47" t="s">
        <v>27</v>
      </c>
      <c r="B30" s="8"/>
      <c r="C30" s="8"/>
      <c r="D30" s="22">
        <v>2252</v>
      </c>
      <c r="E30" s="23"/>
      <c r="F30" s="24">
        <v>2030</v>
      </c>
      <c r="G30" s="25"/>
    </row>
    <row r="31" spans="1:7" ht="11.25" customHeight="1">
      <c r="A31" s="12" t="s">
        <v>28</v>
      </c>
      <c r="B31" s="8"/>
      <c r="C31" s="8"/>
      <c r="D31" s="22">
        <v>-871</v>
      </c>
      <c r="E31" s="23"/>
      <c r="F31" s="24">
        <v>-844</v>
      </c>
      <c r="G31" s="25"/>
    </row>
    <row r="32" spans="1:7" ht="11.25" customHeight="1">
      <c r="A32" s="47" t="s">
        <v>29</v>
      </c>
      <c r="B32" s="8"/>
      <c r="C32" s="8"/>
      <c r="D32" s="22">
        <v>-2297</v>
      </c>
      <c r="E32" s="23"/>
      <c r="F32" s="24">
        <v>-2239</v>
      </c>
      <c r="G32" s="25"/>
    </row>
    <row r="33" spans="1:7" ht="11.25" customHeight="1">
      <c r="A33" s="47" t="s">
        <v>30</v>
      </c>
      <c r="B33" s="56"/>
      <c r="C33" s="56"/>
      <c r="D33" s="22">
        <v>-1</v>
      </c>
      <c r="E33" s="23"/>
      <c r="F33" s="24">
        <v>2040</v>
      </c>
      <c r="G33" s="25"/>
    </row>
    <row r="34" spans="1:7" ht="11.85" customHeight="1">
      <c r="A34" s="12" t="s">
        <v>185</v>
      </c>
      <c r="B34" s="8"/>
      <c r="C34" s="8"/>
      <c r="D34" s="43"/>
      <c r="E34" s="48"/>
      <c r="F34" s="43"/>
      <c r="G34" s="25"/>
    </row>
    <row r="35" spans="1:7" ht="60">
      <c r="A35" s="277" t="s">
        <v>184</v>
      </c>
    </row>
  </sheetData>
  <pageMargins left="0.7" right="0.7" top="0.78740157499999996" bottom="0.78740157499999996"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25E1C-D5E6-470C-AC5B-DB84A1126EBF}">
  <sheetPr codeName="Sheet5">
    <tabColor rgb="FF92D050"/>
  </sheetPr>
  <dimension ref="A1:F31"/>
  <sheetViews>
    <sheetView showGridLines="0" zoomScale="120" zoomScaleNormal="120" workbookViewId="0">
      <selection activeCell="A34" sqref="A34"/>
    </sheetView>
  </sheetViews>
  <sheetFormatPr defaultColWidth="11.42578125" defaultRowHeight="16.5" outlineLevelRow="1"/>
  <cols>
    <col min="1" max="1" width="61.42578125" style="59" customWidth="1"/>
    <col min="2" max="2" width="10.85546875" style="59" customWidth="1"/>
    <col min="3" max="3" width="8.42578125" style="59" customWidth="1"/>
    <col min="4" max="4" width="1.28515625" style="60" customWidth="1"/>
    <col min="5" max="5" width="8.42578125" style="59" customWidth="1"/>
    <col min="6" max="6" width="1.28515625" style="60" customWidth="1"/>
    <col min="7" max="25" width="11.42578125" style="59" customWidth="1"/>
    <col min="26" max="16384" width="11.42578125" style="59"/>
  </cols>
  <sheetData>
    <row r="1" spans="1:6" s="97" customFormat="1" ht="18.75">
      <c r="A1" s="100" t="s">
        <v>51</v>
      </c>
      <c r="B1" s="100"/>
      <c r="C1" s="99"/>
      <c r="D1" s="98"/>
      <c r="E1" s="99"/>
      <c r="F1" s="98"/>
    </row>
    <row r="2" spans="1:6" ht="14.25">
      <c r="A2" s="96"/>
      <c r="B2" s="96"/>
      <c r="C2" s="3"/>
      <c r="D2" s="58"/>
      <c r="E2" s="3"/>
      <c r="F2" s="58"/>
    </row>
    <row r="3" spans="1:6" ht="11.85" customHeight="1">
      <c r="A3" s="14"/>
      <c r="B3" s="14"/>
      <c r="C3" s="4"/>
      <c r="D3" s="13"/>
      <c r="E3" s="14"/>
      <c r="F3" s="13"/>
    </row>
    <row r="4" spans="1:6" s="92" customFormat="1" ht="11.85" customHeight="1">
      <c r="A4" s="57" t="s">
        <v>1</v>
      </c>
      <c r="B4" s="16"/>
      <c r="C4" s="95">
        <v>2019</v>
      </c>
      <c r="D4" s="94"/>
      <c r="E4" s="19">
        <v>2018</v>
      </c>
      <c r="F4" s="93"/>
    </row>
    <row r="5" spans="1:6" ht="11.85" customHeight="1">
      <c r="A5" s="10" t="s">
        <v>18</v>
      </c>
      <c r="B5" s="10"/>
      <c r="C5" s="81">
        <v>14861</v>
      </c>
      <c r="D5" s="54"/>
      <c r="E5" s="79">
        <v>12007</v>
      </c>
      <c r="F5" s="48"/>
    </row>
    <row r="6" spans="1:6" s="74" customFormat="1" ht="5.25" customHeight="1">
      <c r="A6" s="10"/>
      <c r="B6" s="10"/>
      <c r="C6" s="22"/>
      <c r="D6" s="54"/>
      <c r="E6" s="76"/>
      <c r="F6" s="75"/>
    </row>
    <row r="7" spans="1:6" ht="11.85" customHeight="1">
      <c r="A7" s="77" t="s">
        <v>50</v>
      </c>
      <c r="B7" s="77"/>
      <c r="C7" s="22"/>
      <c r="D7" s="23"/>
      <c r="E7" s="34"/>
      <c r="F7" s="75"/>
    </row>
    <row r="8" spans="1:6" s="74" customFormat="1" ht="5.25" customHeight="1">
      <c r="A8" s="77"/>
      <c r="B8" s="77"/>
      <c r="C8" s="22"/>
      <c r="D8" s="54"/>
      <c r="E8" s="76"/>
      <c r="F8" s="75"/>
    </row>
    <row r="9" spans="1:6" ht="11.25" customHeight="1">
      <c r="A9" s="77" t="s">
        <v>49</v>
      </c>
      <c r="B9" s="77"/>
      <c r="C9" s="22"/>
      <c r="D9" s="23"/>
      <c r="E9" s="85"/>
      <c r="F9" s="48"/>
    </row>
    <row r="10" spans="1:6" ht="11.85" customHeight="1">
      <c r="A10" s="84" t="s">
        <v>48</v>
      </c>
      <c r="B10" s="84"/>
      <c r="C10" s="22">
        <v>181</v>
      </c>
      <c r="D10" s="66"/>
      <c r="E10" s="85">
        <v>7776</v>
      </c>
      <c r="F10" s="48"/>
    </row>
    <row r="11" spans="1:6" ht="11.85" customHeight="1">
      <c r="A11" s="84" t="s">
        <v>47</v>
      </c>
      <c r="B11" s="84"/>
      <c r="C11" s="67">
        <v>-5641</v>
      </c>
      <c r="D11" s="66"/>
      <c r="E11" s="65">
        <v>-6066</v>
      </c>
      <c r="F11" s="48"/>
    </row>
    <row r="12" spans="1:6" ht="11.85" customHeight="1">
      <c r="A12" s="84" t="s">
        <v>46</v>
      </c>
      <c r="B12" s="84"/>
      <c r="C12" s="67">
        <v>-34</v>
      </c>
      <c r="D12" s="66"/>
      <c r="E12" s="65">
        <v>3</v>
      </c>
      <c r="F12" s="48"/>
    </row>
    <row r="13" spans="1:6" ht="11.85" customHeight="1">
      <c r="A13" s="68" t="s">
        <v>45</v>
      </c>
      <c r="B13" s="68"/>
      <c r="C13" s="67">
        <v>-1275</v>
      </c>
      <c r="D13" s="66"/>
      <c r="E13" s="65">
        <v>-2177</v>
      </c>
      <c r="F13" s="48"/>
    </row>
    <row r="14" spans="1:6" ht="11.85" customHeight="1">
      <c r="A14" s="91" t="s">
        <v>44</v>
      </c>
      <c r="B14" s="91"/>
      <c r="C14" s="67">
        <v>-94</v>
      </c>
      <c r="D14" s="66"/>
      <c r="E14" s="65">
        <v>2</v>
      </c>
      <c r="F14" s="48"/>
    </row>
    <row r="15" spans="1:6" ht="11.85" customHeight="1" outlineLevel="1">
      <c r="A15" s="68" t="s">
        <v>43</v>
      </c>
      <c r="B15" s="68"/>
      <c r="C15" s="67">
        <v>0</v>
      </c>
      <c r="D15" s="23"/>
      <c r="E15" s="65">
        <v>0</v>
      </c>
      <c r="F15" s="90"/>
    </row>
    <row r="16" spans="1:6" ht="11.25" customHeight="1" outlineLevel="1">
      <c r="A16" s="68" t="s">
        <v>42</v>
      </c>
      <c r="B16" s="68"/>
      <c r="C16" s="67">
        <v>0</v>
      </c>
      <c r="D16" s="66"/>
      <c r="E16" s="88">
        <v>0</v>
      </c>
      <c r="F16" s="75"/>
    </row>
    <row r="17" spans="1:6" ht="11.25" customHeight="1">
      <c r="A17" s="89" t="s">
        <v>41</v>
      </c>
      <c r="B17" s="89"/>
      <c r="C17" s="67">
        <v>2728</v>
      </c>
      <c r="D17" s="66"/>
      <c r="E17" s="88">
        <v>4193</v>
      </c>
      <c r="F17" s="75"/>
    </row>
    <row r="18" spans="1:6" ht="11.25" customHeight="1">
      <c r="A18" s="87" t="s">
        <v>40</v>
      </c>
      <c r="B18" s="84"/>
      <c r="C18" s="67">
        <v>2157</v>
      </c>
      <c r="D18" s="66"/>
      <c r="E18" s="65">
        <v>-237</v>
      </c>
      <c r="F18" s="48"/>
    </row>
    <row r="19" spans="1:6" ht="11.25" customHeight="1">
      <c r="A19" s="82" t="s">
        <v>39</v>
      </c>
      <c r="B19" s="82"/>
      <c r="C19" s="81">
        <f>SUM(C10:C18)</f>
        <v>-1978</v>
      </c>
      <c r="D19" s="80"/>
      <c r="E19" s="79">
        <f>SUM(E10:E18)</f>
        <v>3494</v>
      </c>
      <c r="F19" s="86"/>
    </row>
    <row r="20" spans="1:6" s="74" customFormat="1" ht="5.25" customHeight="1">
      <c r="A20" s="77"/>
      <c r="B20" s="77"/>
      <c r="C20" s="22"/>
      <c r="D20" s="54"/>
      <c r="E20" s="76"/>
      <c r="F20" s="75"/>
    </row>
    <row r="21" spans="1:6" ht="11.85" customHeight="1">
      <c r="A21" s="77" t="s">
        <v>38</v>
      </c>
      <c r="B21" s="77"/>
      <c r="C21" s="41"/>
      <c r="D21" s="66"/>
      <c r="E21" s="85"/>
      <c r="F21" s="48"/>
    </row>
    <row r="22" spans="1:6" ht="11.85" customHeight="1">
      <c r="A22" s="68" t="s">
        <v>37</v>
      </c>
      <c r="B22" s="68"/>
      <c r="C22" s="67">
        <v>-4577</v>
      </c>
      <c r="D22" s="66"/>
      <c r="E22" s="65">
        <v>-415</v>
      </c>
      <c r="F22" s="83"/>
    </row>
    <row r="23" spans="1:6" ht="11.85" customHeight="1">
      <c r="A23" s="84" t="s">
        <v>36</v>
      </c>
      <c r="B23" s="84"/>
      <c r="C23" s="67">
        <v>1244</v>
      </c>
      <c r="D23" s="66"/>
      <c r="E23" s="65">
        <v>-5</v>
      </c>
      <c r="F23" s="83"/>
    </row>
    <row r="24" spans="1:6" ht="11.85" customHeight="1">
      <c r="A24" s="82" t="s">
        <v>35</v>
      </c>
      <c r="B24" s="82"/>
      <c r="C24" s="81">
        <f>SUM(C22:C23)</f>
        <v>-3333</v>
      </c>
      <c r="D24" s="80"/>
      <c r="E24" s="79">
        <f>SUM(E22:E23)</f>
        <v>-420</v>
      </c>
      <c r="F24" s="78"/>
    </row>
    <row r="25" spans="1:6" s="74" customFormat="1" ht="5.25" customHeight="1">
      <c r="A25" s="77"/>
      <c r="B25" s="77"/>
      <c r="C25" s="22"/>
      <c r="D25" s="54"/>
      <c r="E25" s="76"/>
      <c r="F25" s="75"/>
    </row>
    <row r="26" spans="1:6" ht="11.85" customHeight="1">
      <c r="A26" s="77" t="s">
        <v>34</v>
      </c>
      <c r="B26" s="77"/>
      <c r="C26" s="73">
        <f>C19+C24</f>
        <v>-5311</v>
      </c>
      <c r="D26" s="54"/>
      <c r="E26" s="76">
        <f>E19+E24</f>
        <v>3074</v>
      </c>
      <c r="F26" s="48"/>
    </row>
    <row r="27" spans="1:6" s="74" customFormat="1" ht="5.25" customHeight="1">
      <c r="A27" s="10"/>
      <c r="B27" s="10"/>
      <c r="C27" s="22"/>
      <c r="D27" s="54"/>
      <c r="E27" s="76"/>
      <c r="F27" s="75"/>
    </row>
    <row r="28" spans="1:6" ht="11.85" customHeight="1">
      <c r="A28" s="10" t="s">
        <v>33</v>
      </c>
      <c r="B28" s="10"/>
      <c r="C28" s="73">
        <f>+C5+C26</f>
        <v>9550</v>
      </c>
      <c r="D28" s="54"/>
      <c r="E28" s="72">
        <f>+E5+E26</f>
        <v>15081</v>
      </c>
      <c r="F28" s="71"/>
    </row>
    <row r="29" spans="1:6" s="69" customFormat="1" ht="11.85" customHeight="1">
      <c r="A29" s="68" t="s">
        <v>19</v>
      </c>
      <c r="B29" s="68"/>
      <c r="C29" s="67">
        <v>7757</v>
      </c>
      <c r="D29" s="66"/>
      <c r="E29" s="65">
        <v>12821</v>
      </c>
      <c r="F29" s="70"/>
    </row>
    <row r="30" spans="1:6" ht="11.85" customHeight="1">
      <c r="A30" s="68" t="s">
        <v>20</v>
      </c>
      <c r="B30" s="68"/>
      <c r="C30" s="67">
        <v>1793</v>
      </c>
      <c r="D30" s="66"/>
      <c r="E30" s="65">
        <v>2260</v>
      </c>
      <c r="F30" s="48"/>
    </row>
    <row r="31" spans="1:6" ht="11.85" customHeight="1">
      <c r="A31" s="62"/>
      <c r="B31" s="62"/>
      <c r="C31" s="62"/>
      <c r="D31" s="61"/>
      <c r="E31" s="64"/>
      <c r="F31" s="63"/>
    </row>
  </sheetData>
  <pageMargins left="0.7" right="0.7" top="0.78740157499999996" bottom="0.78740157499999996"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DD5C4-3D17-4FE1-B3AE-1A5A4A099366}">
  <sheetPr codeName="Sheet3">
    <tabColor rgb="FF92D050"/>
  </sheetPr>
  <dimension ref="A1:G68"/>
  <sheetViews>
    <sheetView showGridLines="0" zoomScale="120" zoomScaleNormal="120" workbookViewId="0">
      <selection activeCell="A71" sqref="A71"/>
    </sheetView>
  </sheetViews>
  <sheetFormatPr defaultColWidth="11.42578125" defaultRowHeight="14.25" outlineLevelRow="1"/>
  <cols>
    <col min="1" max="1" width="55.85546875" style="59" customWidth="1"/>
    <col min="2" max="2" width="7.140625" style="59" customWidth="1"/>
    <col min="3" max="3" width="1" style="104" customWidth="1"/>
    <col min="4" max="4" width="12.85546875" style="104" customWidth="1"/>
    <col min="5" max="5" width="1.28515625" style="103" customWidth="1"/>
    <col min="6" max="6" width="12.85546875" style="102" customWidth="1"/>
    <col min="7" max="7" width="1.28515625" style="101" customWidth="1"/>
    <col min="8" max="44" width="11.42578125" style="59" customWidth="1"/>
    <col min="45" max="16384" width="11.42578125" style="59"/>
  </cols>
  <sheetData>
    <row r="1" spans="1:7" s="180" customFormat="1" ht="15.75" customHeight="1">
      <c r="A1" s="182" t="s">
        <v>108</v>
      </c>
      <c r="B1" s="181"/>
      <c r="C1" s="181"/>
      <c r="D1" s="62"/>
      <c r="E1" s="61"/>
      <c r="F1" s="114"/>
      <c r="G1" s="113"/>
    </row>
    <row r="2" spans="1:7" ht="26.25">
      <c r="A2" s="179"/>
      <c r="B2" s="107"/>
      <c r="C2" s="111"/>
      <c r="D2" s="111"/>
      <c r="E2" s="110"/>
      <c r="F2" s="109"/>
      <c r="G2" s="108"/>
    </row>
    <row r="3" spans="1:7" s="175" customFormat="1" ht="11.85" customHeight="1">
      <c r="A3" s="178"/>
      <c r="B3" s="177"/>
      <c r="C3" s="177"/>
      <c r="D3" s="177"/>
      <c r="E3" s="176"/>
      <c r="F3" s="177"/>
      <c r="G3" s="176"/>
    </row>
    <row r="4" spans="1:7" s="92" customFormat="1" ht="12.75" customHeight="1">
      <c r="A4" s="174" t="s">
        <v>31</v>
      </c>
      <c r="B4" s="173" t="s">
        <v>2</v>
      </c>
      <c r="C4" s="173"/>
      <c r="D4" s="172" t="s">
        <v>172</v>
      </c>
      <c r="E4" s="171"/>
      <c r="F4" s="273" t="s">
        <v>173</v>
      </c>
      <c r="G4" s="170"/>
    </row>
    <row r="5" spans="1:7" s="115" customFormat="1" ht="9.75" customHeight="1">
      <c r="A5" s="121" t="s">
        <v>107</v>
      </c>
      <c r="B5" s="120"/>
      <c r="C5" s="120"/>
      <c r="D5" s="169"/>
      <c r="E5" s="166"/>
      <c r="F5" s="168"/>
      <c r="G5" s="164"/>
    </row>
    <row r="6" spans="1:7" s="115" customFormat="1" ht="9.75" customHeight="1">
      <c r="A6" s="121" t="s">
        <v>106</v>
      </c>
      <c r="B6" s="120"/>
      <c r="C6" s="120"/>
      <c r="D6" s="167"/>
      <c r="E6" s="166"/>
      <c r="F6" s="165"/>
      <c r="G6" s="164"/>
    </row>
    <row r="7" spans="1:7" s="115" customFormat="1" ht="9.75" customHeight="1">
      <c r="A7" s="131" t="s">
        <v>105</v>
      </c>
      <c r="B7" s="163">
        <v>16</v>
      </c>
      <c r="C7" s="163"/>
      <c r="D7" s="129">
        <v>18735</v>
      </c>
      <c r="E7" s="118"/>
      <c r="F7" s="130">
        <v>18082</v>
      </c>
      <c r="G7" s="116"/>
    </row>
    <row r="8" spans="1:7" s="115" customFormat="1" ht="9.75" customHeight="1">
      <c r="A8" s="131" t="s">
        <v>62</v>
      </c>
      <c r="B8" s="163">
        <v>17</v>
      </c>
      <c r="C8" s="163"/>
      <c r="D8" s="129">
        <v>256700</v>
      </c>
      <c r="E8" s="118"/>
      <c r="F8" s="130">
        <v>238801</v>
      </c>
      <c r="G8" s="116"/>
    </row>
    <row r="9" spans="1:7" s="115" customFormat="1" ht="9.75" hidden="1" customHeight="1" outlineLevel="1">
      <c r="A9" s="131" t="s">
        <v>104</v>
      </c>
      <c r="B9" s="163"/>
      <c r="C9" s="163"/>
      <c r="D9" s="129">
        <v>0</v>
      </c>
      <c r="E9" s="118"/>
      <c r="F9" s="130">
        <v>0</v>
      </c>
      <c r="G9" s="116"/>
    </row>
    <row r="10" spans="1:7" s="115" customFormat="1" ht="9.75" hidden="1" customHeight="1" outlineLevel="1">
      <c r="A10" s="131" t="s">
        <v>103</v>
      </c>
      <c r="B10" s="120"/>
      <c r="C10" s="120"/>
      <c r="D10" s="129">
        <v>0</v>
      </c>
      <c r="E10" s="118"/>
      <c r="F10" s="130">
        <v>0</v>
      </c>
      <c r="G10" s="116"/>
    </row>
    <row r="11" spans="1:7" s="115" customFormat="1" ht="9.75" customHeight="1" collapsed="1">
      <c r="A11" s="131" t="s">
        <v>61</v>
      </c>
      <c r="B11" s="120">
        <v>19</v>
      </c>
      <c r="C11" s="120"/>
      <c r="D11" s="129">
        <v>4827</v>
      </c>
      <c r="E11" s="118"/>
      <c r="F11" s="130">
        <v>5429</v>
      </c>
      <c r="G11" s="116"/>
    </row>
    <row r="12" spans="1:7" s="115" customFormat="1" ht="9.75" customHeight="1">
      <c r="A12" s="131" t="s">
        <v>102</v>
      </c>
      <c r="B12" s="120"/>
      <c r="C12" s="120"/>
      <c r="D12" s="129">
        <v>333</v>
      </c>
      <c r="E12" s="118"/>
      <c r="F12" s="130">
        <v>331</v>
      </c>
      <c r="G12" s="116"/>
    </row>
    <row r="13" spans="1:7" s="115" customFormat="1" ht="9.75" customHeight="1">
      <c r="A13" s="131" t="s">
        <v>101</v>
      </c>
      <c r="B13" s="120">
        <v>20</v>
      </c>
      <c r="C13" s="120"/>
      <c r="D13" s="129">
        <v>45691</v>
      </c>
      <c r="E13" s="118"/>
      <c r="F13" s="130">
        <v>42038</v>
      </c>
      <c r="G13" s="116"/>
    </row>
    <row r="14" spans="1:7" s="115" customFormat="1" ht="9.75" customHeight="1">
      <c r="A14" s="131" t="s">
        <v>93</v>
      </c>
      <c r="B14" s="120">
        <v>36</v>
      </c>
      <c r="C14" s="120"/>
      <c r="D14" s="129">
        <v>7788</v>
      </c>
      <c r="E14" s="118"/>
      <c r="F14" s="130">
        <v>13951</v>
      </c>
      <c r="G14" s="116"/>
    </row>
    <row r="15" spans="1:7" s="115" customFormat="1" ht="9.75" hidden="1" customHeight="1" outlineLevel="1">
      <c r="A15" s="131" t="s">
        <v>52</v>
      </c>
      <c r="B15" s="120">
        <v>13</v>
      </c>
      <c r="C15" s="120"/>
      <c r="D15" s="129">
        <v>0</v>
      </c>
      <c r="E15" s="118"/>
      <c r="F15" s="130">
        <v>0</v>
      </c>
      <c r="G15" s="116"/>
    </row>
    <row r="16" spans="1:7" s="115" customFormat="1" ht="9.75" customHeight="1" collapsed="1">
      <c r="A16" s="131" t="s">
        <v>100</v>
      </c>
      <c r="B16" s="120">
        <v>13</v>
      </c>
      <c r="C16" s="120"/>
      <c r="D16" s="129">
        <v>14583</v>
      </c>
      <c r="E16" s="118"/>
      <c r="F16" s="130">
        <v>11719</v>
      </c>
      <c r="G16" s="116"/>
    </row>
    <row r="17" spans="1:7" s="115" customFormat="1" ht="9.75" customHeight="1">
      <c r="A17" s="131" t="s">
        <v>99</v>
      </c>
      <c r="B17" s="120"/>
      <c r="C17" s="120"/>
      <c r="D17" s="129">
        <v>5537</v>
      </c>
      <c r="E17" s="118"/>
      <c r="F17" s="130">
        <v>5566</v>
      </c>
      <c r="G17" s="116"/>
    </row>
    <row r="18" spans="1:7" s="133" customFormat="1" ht="9.75" customHeight="1">
      <c r="A18" s="138" t="s">
        <v>98</v>
      </c>
      <c r="B18" s="137"/>
      <c r="C18" s="137"/>
      <c r="D18" s="136">
        <f>SUM(D7:D17)</f>
        <v>354194</v>
      </c>
      <c r="E18" s="162"/>
      <c r="F18" s="139">
        <f>SUM(F7:F17)</f>
        <v>335917</v>
      </c>
      <c r="G18" s="161"/>
    </row>
    <row r="19" spans="1:7" s="115" customFormat="1" ht="9.75" customHeight="1">
      <c r="A19" s="121" t="s">
        <v>97</v>
      </c>
      <c r="B19" s="120"/>
      <c r="C19" s="120"/>
      <c r="D19" s="129"/>
      <c r="E19" s="118"/>
      <c r="F19" s="130"/>
      <c r="G19" s="116"/>
    </row>
    <row r="20" spans="1:7" s="115" customFormat="1" ht="9.75" customHeight="1">
      <c r="A20" s="131" t="s">
        <v>59</v>
      </c>
      <c r="B20" s="120">
        <v>21</v>
      </c>
      <c r="C20" s="120"/>
      <c r="D20" s="129">
        <v>13353</v>
      </c>
      <c r="E20" s="118"/>
      <c r="F20" s="130">
        <v>13647</v>
      </c>
      <c r="G20" s="116"/>
    </row>
    <row r="21" spans="1:7" s="115" customFormat="1" ht="9.75" hidden="1" customHeight="1" outlineLevel="1">
      <c r="A21" s="131" t="s">
        <v>96</v>
      </c>
      <c r="B21" s="120"/>
      <c r="C21" s="120"/>
      <c r="D21" s="129">
        <v>0</v>
      </c>
      <c r="E21" s="118"/>
      <c r="F21" s="130">
        <v>0</v>
      </c>
      <c r="G21" s="116"/>
    </row>
    <row r="22" spans="1:7" s="115" customFormat="1" ht="9.75" customHeight="1" collapsed="1">
      <c r="A22" s="131" t="s">
        <v>95</v>
      </c>
      <c r="B22" s="120">
        <v>22</v>
      </c>
      <c r="C22" s="120"/>
      <c r="D22" s="129">
        <v>135</v>
      </c>
      <c r="E22" s="118"/>
      <c r="F22" s="130">
        <v>710</v>
      </c>
      <c r="G22" s="116"/>
    </row>
    <row r="23" spans="1:7" s="115" customFormat="1" ht="9.75" customHeight="1">
      <c r="A23" s="131" t="s">
        <v>58</v>
      </c>
      <c r="B23" s="120">
        <v>23</v>
      </c>
      <c r="C23" s="120"/>
      <c r="D23" s="129">
        <v>26345</v>
      </c>
      <c r="E23" s="118"/>
      <c r="F23" s="130">
        <v>26003</v>
      </c>
      <c r="G23" s="116"/>
    </row>
    <row r="24" spans="1:7" s="115" customFormat="1" ht="9.75" customHeight="1">
      <c r="A24" s="140" t="s">
        <v>60</v>
      </c>
      <c r="B24" s="120">
        <v>6</v>
      </c>
      <c r="C24" s="120"/>
      <c r="D24" s="129">
        <v>188</v>
      </c>
      <c r="E24" s="118"/>
      <c r="F24" s="130">
        <v>214</v>
      </c>
      <c r="G24" s="116"/>
    </row>
    <row r="25" spans="1:7" s="115" customFormat="1" ht="9.75" customHeight="1">
      <c r="A25" s="131" t="s">
        <v>94</v>
      </c>
      <c r="B25" s="120">
        <v>24</v>
      </c>
      <c r="C25" s="120"/>
      <c r="D25" s="129">
        <v>3996</v>
      </c>
      <c r="E25" s="118"/>
      <c r="F25" s="130">
        <v>2926</v>
      </c>
      <c r="G25" s="116"/>
    </row>
    <row r="26" spans="1:7" s="115" customFormat="1" ht="9.75" customHeight="1">
      <c r="A26" s="131" t="s">
        <v>93</v>
      </c>
      <c r="B26" s="120">
        <v>36</v>
      </c>
      <c r="C26" s="120"/>
      <c r="D26" s="129">
        <v>10080</v>
      </c>
      <c r="E26" s="118"/>
      <c r="F26" s="130">
        <v>23955</v>
      </c>
      <c r="G26" s="116"/>
    </row>
    <row r="27" spans="1:7" s="115" customFormat="1" ht="9.75" customHeight="1">
      <c r="A27" s="131" t="s">
        <v>57</v>
      </c>
      <c r="B27" s="120">
        <v>25</v>
      </c>
      <c r="C27" s="120"/>
      <c r="D27" s="129">
        <v>7853</v>
      </c>
      <c r="E27" s="118"/>
      <c r="F27" s="130">
        <v>8427</v>
      </c>
      <c r="G27" s="116"/>
    </row>
    <row r="28" spans="1:7" s="115" customFormat="1" ht="9.75" customHeight="1">
      <c r="A28" s="131" t="s">
        <v>92</v>
      </c>
      <c r="B28" s="120">
        <v>13</v>
      </c>
      <c r="C28" s="120"/>
      <c r="D28" s="129">
        <v>1163</v>
      </c>
      <c r="E28" s="118"/>
      <c r="F28" s="130">
        <v>2425</v>
      </c>
      <c r="G28" s="116"/>
    </row>
    <row r="29" spans="1:7" s="115" customFormat="1" ht="9.75" customHeight="1">
      <c r="A29" s="131" t="s">
        <v>53</v>
      </c>
      <c r="B29" s="120">
        <v>26</v>
      </c>
      <c r="C29" s="120"/>
      <c r="D29" s="129">
        <v>22551</v>
      </c>
      <c r="E29" s="118"/>
      <c r="F29" s="130">
        <v>22977</v>
      </c>
      <c r="G29" s="116"/>
    </row>
    <row r="30" spans="1:7" s="115" customFormat="1" ht="9.75" customHeight="1">
      <c r="A30" s="131" t="s">
        <v>54</v>
      </c>
      <c r="B30" s="120">
        <v>27</v>
      </c>
      <c r="C30" s="120"/>
      <c r="D30" s="129">
        <v>10604</v>
      </c>
      <c r="E30" s="118"/>
      <c r="F30" s="130">
        <v>17094</v>
      </c>
      <c r="G30" s="116"/>
    </row>
    <row r="31" spans="1:7" s="115" customFormat="1" ht="9.75" customHeight="1">
      <c r="A31" s="131" t="s">
        <v>91</v>
      </c>
      <c r="B31" s="120">
        <v>28</v>
      </c>
      <c r="C31" s="120"/>
      <c r="D31" s="129">
        <v>318</v>
      </c>
      <c r="E31" s="118"/>
      <c r="F31" s="130">
        <v>8313</v>
      </c>
      <c r="G31" s="116"/>
    </row>
    <row r="32" spans="1:7" s="115" customFormat="1" ht="9.75" customHeight="1">
      <c r="A32" s="128" t="s">
        <v>90</v>
      </c>
      <c r="B32" s="127"/>
      <c r="C32" s="127"/>
      <c r="D32" s="126">
        <f>SUM(D20:D31)</f>
        <v>96586</v>
      </c>
      <c r="E32" s="125"/>
      <c r="F32" s="160">
        <f>SUM(F20:F31)</f>
        <v>126691</v>
      </c>
      <c r="G32" s="123"/>
    </row>
    <row r="33" spans="1:7" s="133" customFormat="1" ht="9.75" customHeight="1">
      <c r="A33" s="145" t="s">
        <v>89</v>
      </c>
      <c r="B33" s="144">
        <v>7</v>
      </c>
      <c r="C33" s="144"/>
      <c r="D33" s="143">
        <f>+D18+D32</f>
        <v>450780</v>
      </c>
      <c r="E33" s="142"/>
      <c r="F33" s="146">
        <f>+F18+F32</f>
        <v>462608</v>
      </c>
      <c r="G33" s="141"/>
    </row>
    <row r="34" spans="1:7" s="133" customFormat="1" ht="9.75" customHeight="1">
      <c r="A34" s="145"/>
      <c r="B34" s="144"/>
      <c r="C34" s="144"/>
      <c r="D34" s="143"/>
      <c r="E34" s="142"/>
      <c r="F34" s="146"/>
      <c r="G34" s="141"/>
    </row>
    <row r="35" spans="1:7" s="115" customFormat="1" ht="9.75" customHeight="1">
      <c r="A35" s="121" t="s">
        <v>88</v>
      </c>
      <c r="B35" s="120"/>
      <c r="C35" s="120"/>
      <c r="D35" s="129"/>
      <c r="E35" s="118"/>
      <c r="F35" s="130"/>
      <c r="G35" s="116"/>
    </row>
    <row r="36" spans="1:7" s="115" customFormat="1" ht="9.75" customHeight="1">
      <c r="A36" s="121" t="s">
        <v>87</v>
      </c>
      <c r="B36" s="120"/>
      <c r="C36" s="120"/>
      <c r="D36" s="129"/>
      <c r="E36" s="118"/>
      <c r="F36" s="130"/>
      <c r="G36" s="116"/>
    </row>
    <row r="37" spans="1:7" s="115" customFormat="1" ht="9.75" customHeight="1">
      <c r="A37" s="131" t="s">
        <v>86</v>
      </c>
      <c r="B37" s="120"/>
      <c r="C37" s="120"/>
      <c r="D37" s="129">
        <v>6585</v>
      </c>
      <c r="E37" s="118"/>
      <c r="F37" s="130">
        <v>6585</v>
      </c>
      <c r="G37" s="116"/>
    </row>
    <row r="38" spans="1:7" s="115" customFormat="1" ht="9.75" customHeight="1">
      <c r="A38" s="131" t="s">
        <v>85</v>
      </c>
      <c r="B38" s="120"/>
      <c r="C38" s="120"/>
      <c r="D38" s="129">
        <v>-3147</v>
      </c>
      <c r="E38" s="118"/>
      <c r="F38" s="130">
        <v>450</v>
      </c>
      <c r="G38" s="116"/>
    </row>
    <row r="39" spans="1:7" s="115" customFormat="1" ht="9.75" customHeight="1">
      <c r="A39" s="131" t="s">
        <v>84</v>
      </c>
      <c r="B39" s="120"/>
      <c r="C39" s="120"/>
      <c r="D39" s="129">
        <v>3874</v>
      </c>
      <c r="E39" s="118"/>
      <c r="F39" s="130">
        <v>2466</v>
      </c>
      <c r="G39" s="116"/>
    </row>
    <row r="40" spans="1:7" s="115" customFormat="1" ht="9.75" customHeight="1">
      <c r="A40" s="131" t="s">
        <v>83</v>
      </c>
      <c r="B40" s="120"/>
      <c r="C40" s="120"/>
      <c r="D40" s="129">
        <v>86319</v>
      </c>
      <c r="E40" s="118"/>
      <c r="F40" s="130">
        <v>78595</v>
      </c>
      <c r="G40" s="116"/>
    </row>
    <row r="41" spans="1:7" s="115" customFormat="1" ht="9.75" customHeight="1">
      <c r="A41" s="158" t="s">
        <v>82</v>
      </c>
      <c r="B41" s="157">
        <v>38</v>
      </c>
      <c r="C41" s="157"/>
      <c r="D41" s="156">
        <f>SUM(D37:D40)</f>
        <v>93631</v>
      </c>
      <c r="E41" s="155"/>
      <c r="F41" s="159">
        <f>SUM(F37:F40)</f>
        <v>88096</v>
      </c>
      <c r="G41" s="154"/>
    </row>
    <row r="42" spans="1:7" s="115" customFormat="1" ht="9.75" customHeight="1">
      <c r="A42" s="151" t="s">
        <v>81</v>
      </c>
      <c r="B42" s="150"/>
      <c r="C42" s="150"/>
      <c r="D42" s="149">
        <v>14891</v>
      </c>
      <c r="E42" s="148"/>
      <c r="F42" s="152">
        <v>15501</v>
      </c>
      <c r="G42" s="147"/>
    </row>
    <row r="43" spans="1:7" s="133" customFormat="1" ht="9.75" customHeight="1">
      <c r="A43" s="145" t="s">
        <v>80</v>
      </c>
      <c r="B43" s="144"/>
      <c r="C43" s="144"/>
      <c r="D43" s="143">
        <f>SUM(D41:D42)</f>
        <v>108522</v>
      </c>
      <c r="E43" s="142"/>
      <c r="F43" s="146">
        <f>SUM(F41:F42)</f>
        <v>103597</v>
      </c>
      <c r="G43" s="141"/>
    </row>
    <row r="44" spans="1:7" s="133" customFormat="1" ht="9.75" customHeight="1">
      <c r="A44" s="145"/>
      <c r="B44" s="144"/>
      <c r="C44" s="144"/>
      <c r="D44" s="143"/>
      <c r="E44" s="142"/>
      <c r="F44" s="146"/>
      <c r="G44" s="141"/>
    </row>
    <row r="45" spans="1:7" s="115" customFormat="1" ht="9.75" customHeight="1">
      <c r="A45" s="121" t="s">
        <v>79</v>
      </c>
      <c r="B45" s="120"/>
      <c r="C45" s="120"/>
      <c r="D45" s="129"/>
      <c r="E45" s="118"/>
      <c r="F45" s="130"/>
      <c r="G45" s="116"/>
    </row>
    <row r="46" spans="1:7" s="115" customFormat="1" ht="9.75" customHeight="1">
      <c r="A46" s="131" t="s">
        <v>68</v>
      </c>
      <c r="B46" s="120">
        <v>29</v>
      </c>
      <c r="C46" s="120"/>
      <c r="D46" s="129">
        <v>20164</v>
      </c>
      <c r="E46" s="118"/>
      <c r="F46" s="130">
        <v>19832</v>
      </c>
      <c r="G46" s="116"/>
    </row>
    <row r="47" spans="1:7" s="115" customFormat="1" ht="9.75" customHeight="1">
      <c r="A47" s="131" t="s">
        <v>67</v>
      </c>
      <c r="B47" s="120">
        <v>29</v>
      </c>
      <c r="C47" s="120"/>
      <c r="D47" s="129">
        <v>52405</v>
      </c>
      <c r="E47" s="118"/>
      <c r="F47" s="130">
        <v>43981</v>
      </c>
      <c r="G47" s="116"/>
    </row>
    <row r="48" spans="1:7" s="115" customFormat="1" ht="9.75" customHeight="1">
      <c r="A48" s="131" t="s">
        <v>78</v>
      </c>
      <c r="B48" s="120">
        <v>30</v>
      </c>
      <c r="C48" s="120"/>
      <c r="D48" s="129">
        <v>44026</v>
      </c>
      <c r="E48" s="118"/>
      <c r="F48" s="130">
        <v>39686</v>
      </c>
      <c r="G48" s="116"/>
    </row>
    <row r="49" spans="1:7" s="115" customFormat="1" ht="9.75" customHeight="1">
      <c r="A49" s="131" t="s">
        <v>77</v>
      </c>
      <c r="B49" s="120">
        <v>31</v>
      </c>
      <c r="C49" s="120"/>
      <c r="D49" s="129">
        <v>102395</v>
      </c>
      <c r="E49" s="118"/>
      <c r="F49" s="130">
        <v>93222</v>
      </c>
      <c r="G49" s="116"/>
    </row>
    <row r="50" spans="1:7" s="115" customFormat="1" ht="9.75" customHeight="1">
      <c r="A50" s="131" t="s">
        <v>71</v>
      </c>
      <c r="B50" s="120">
        <v>36</v>
      </c>
      <c r="C50" s="120"/>
      <c r="D50" s="129">
        <v>7833</v>
      </c>
      <c r="E50" s="118"/>
      <c r="F50" s="130">
        <v>14042</v>
      </c>
      <c r="G50" s="116"/>
    </row>
    <row r="51" spans="1:7" s="115" customFormat="1" ht="9.75" customHeight="1">
      <c r="A51" s="131" t="s">
        <v>76</v>
      </c>
      <c r="B51" s="120">
        <v>13</v>
      </c>
      <c r="C51" s="120"/>
      <c r="D51" s="129">
        <v>14713</v>
      </c>
      <c r="E51" s="118"/>
      <c r="F51" s="130">
        <v>15119</v>
      </c>
      <c r="G51" s="116"/>
    </row>
    <row r="52" spans="1:7" s="115" customFormat="1" ht="9.75" customHeight="1">
      <c r="A52" s="140" t="s">
        <v>55</v>
      </c>
      <c r="B52" s="120">
        <v>6</v>
      </c>
      <c r="C52" s="120"/>
      <c r="D52" s="129">
        <v>8462</v>
      </c>
      <c r="E52" s="118"/>
      <c r="F52" s="130">
        <v>7935</v>
      </c>
      <c r="G52" s="116"/>
    </row>
    <row r="53" spans="1:7" s="115" customFormat="1" ht="9.75" customHeight="1">
      <c r="A53" s="131" t="s">
        <v>56</v>
      </c>
      <c r="B53" s="120">
        <v>32</v>
      </c>
      <c r="C53" s="120"/>
      <c r="D53" s="129">
        <v>2134</v>
      </c>
      <c r="E53" s="118"/>
      <c r="F53" s="130">
        <v>2305</v>
      </c>
      <c r="G53" s="116"/>
    </row>
    <row r="54" spans="1:7" s="133" customFormat="1" ht="9.75" customHeight="1">
      <c r="A54" s="138" t="s">
        <v>75</v>
      </c>
      <c r="B54" s="137"/>
      <c r="C54" s="137"/>
      <c r="D54" s="136">
        <f>SUM(D46:D53)</f>
        <v>252132</v>
      </c>
      <c r="E54" s="135"/>
      <c r="F54" s="139">
        <f>SUM(F46:F53)</f>
        <v>236122</v>
      </c>
      <c r="G54" s="134"/>
    </row>
    <row r="55" spans="1:7" s="115" customFormat="1" ht="9.75" customHeight="1">
      <c r="A55" s="121" t="s">
        <v>74</v>
      </c>
      <c r="B55" s="120"/>
      <c r="C55" s="120"/>
      <c r="D55" s="129"/>
      <c r="E55" s="118"/>
      <c r="F55" s="130"/>
      <c r="G55" s="116"/>
    </row>
    <row r="56" spans="1:7" s="115" customFormat="1" ht="9.75" customHeight="1">
      <c r="A56" s="131" t="s">
        <v>73</v>
      </c>
      <c r="B56" s="120">
        <v>33</v>
      </c>
      <c r="C56" s="120"/>
      <c r="D56" s="129">
        <v>27809</v>
      </c>
      <c r="E56" s="118"/>
      <c r="F56" s="130">
        <v>29482</v>
      </c>
      <c r="G56" s="116"/>
    </row>
    <row r="57" spans="1:7" s="115" customFormat="1" ht="9.75" customHeight="1">
      <c r="A57" s="131" t="s">
        <v>72</v>
      </c>
      <c r="B57" s="120">
        <v>34</v>
      </c>
      <c r="C57" s="120"/>
      <c r="D57" s="129">
        <v>1577</v>
      </c>
      <c r="E57" s="118"/>
      <c r="F57" s="130">
        <v>15293</v>
      </c>
      <c r="G57" s="116"/>
    </row>
    <row r="58" spans="1:7" s="115" customFormat="1" ht="9.75" customHeight="1">
      <c r="A58" s="131" t="s">
        <v>71</v>
      </c>
      <c r="B58" s="120">
        <v>36</v>
      </c>
      <c r="C58" s="120"/>
      <c r="D58" s="129">
        <v>13701</v>
      </c>
      <c r="E58" s="118"/>
      <c r="F58" s="130">
        <v>27245</v>
      </c>
      <c r="G58" s="116"/>
    </row>
    <row r="59" spans="1:7" s="115" customFormat="1" ht="9.75" customHeight="1">
      <c r="A59" s="131" t="s">
        <v>70</v>
      </c>
      <c r="B59" s="120">
        <v>35</v>
      </c>
      <c r="C59" s="120"/>
      <c r="D59" s="129">
        <v>17098</v>
      </c>
      <c r="E59" s="118"/>
      <c r="F59" s="130">
        <v>16485</v>
      </c>
      <c r="G59" s="116"/>
    </row>
    <row r="60" spans="1:7" s="115" customFormat="1" ht="9.75" customHeight="1">
      <c r="A60" s="131" t="s">
        <v>69</v>
      </c>
      <c r="B60" s="120">
        <v>13</v>
      </c>
      <c r="C60" s="120"/>
      <c r="D60" s="129">
        <v>1502</v>
      </c>
      <c r="E60" s="118"/>
      <c r="F60" s="130">
        <v>850</v>
      </c>
      <c r="G60" s="116"/>
    </row>
    <row r="61" spans="1:7" s="115" customFormat="1" ht="9.75" hidden="1" customHeight="1" outlineLevel="1">
      <c r="A61" s="131" t="s">
        <v>68</v>
      </c>
      <c r="B61" s="120">
        <v>40</v>
      </c>
      <c r="C61" s="120"/>
      <c r="D61" s="129">
        <v>0</v>
      </c>
      <c r="E61" s="118"/>
      <c r="F61" s="130">
        <v>0</v>
      </c>
      <c r="G61" s="116"/>
    </row>
    <row r="62" spans="1:7" s="115" customFormat="1" ht="9.75" customHeight="1" collapsed="1">
      <c r="A62" s="131" t="s">
        <v>67</v>
      </c>
      <c r="B62" s="120">
        <v>29</v>
      </c>
      <c r="C62" s="120"/>
      <c r="D62" s="129">
        <v>25058</v>
      </c>
      <c r="E62" s="118"/>
      <c r="F62" s="130">
        <v>24462</v>
      </c>
      <c r="G62" s="116"/>
    </row>
    <row r="63" spans="1:7" s="115" customFormat="1" ht="9.75" customHeight="1">
      <c r="A63" s="132" t="s">
        <v>66</v>
      </c>
      <c r="B63" s="120">
        <v>31</v>
      </c>
      <c r="C63" s="120"/>
      <c r="D63" s="129">
        <v>3371</v>
      </c>
      <c r="E63" s="118"/>
      <c r="F63" s="130">
        <v>3734</v>
      </c>
      <c r="G63" s="116"/>
    </row>
    <row r="64" spans="1:7" s="115" customFormat="1" ht="9.75" customHeight="1">
      <c r="A64" s="131" t="s">
        <v>65</v>
      </c>
      <c r="B64" s="120">
        <v>28</v>
      </c>
      <c r="C64" s="120"/>
      <c r="D64" s="129">
        <v>10</v>
      </c>
      <c r="E64" s="118"/>
      <c r="F64" s="130">
        <v>5338</v>
      </c>
      <c r="G64" s="116"/>
    </row>
    <row r="65" spans="1:7" s="115" customFormat="1" ht="9.75" customHeight="1">
      <c r="A65" s="128" t="s">
        <v>64</v>
      </c>
      <c r="B65" s="127"/>
      <c r="C65" s="127"/>
      <c r="D65" s="126">
        <f>SUM(D56:D64)</f>
        <v>90126</v>
      </c>
      <c r="E65" s="125"/>
      <c r="F65" s="124">
        <f>SUM(F56:F64)</f>
        <v>122889</v>
      </c>
      <c r="G65" s="123"/>
    </row>
    <row r="66" spans="1:7" s="115" customFormat="1" ht="9.75" customHeight="1">
      <c r="A66" s="121" t="s">
        <v>63</v>
      </c>
      <c r="B66" s="120"/>
      <c r="C66" s="120"/>
      <c r="D66" s="119">
        <f>+D43+D54+D65</f>
        <v>450780</v>
      </c>
      <c r="E66" s="118"/>
      <c r="F66" s="117">
        <f>+F43+F54+F65</f>
        <v>462608</v>
      </c>
      <c r="G66" s="116"/>
    </row>
    <row r="68" spans="1:7">
      <c r="A68" s="276" t="s">
        <v>178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5537F-8A18-4641-9CFA-2BDA7AF78B55}">
  <sheetPr codeName="Sheet7">
    <tabColor rgb="FF92D050"/>
  </sheetPr>
  <dimension ref="A1:G60"/>
  <sheetViews>
    <sheetView showGridLines="0" topLeftCell="A22" zoomScale="120" zoomScaleNormal="120" workbookViewId="0">
      <selection activeCell="A62" sqref="A62"/>
    </sheetView>
  </sheetViews>
  <sheetFormatPr defaultColWidth="11.42578125" defaultRowHeight="14.25" outlineLevelRow="1"/>
  <cols>
    <col min="1" max="1" width="54.85546875" style="59" customWidth="1"/>
    <col min="2" max="2" width="8.42578125" style="59" customWidth="1"/>
    <col min="3" max="3" width="0.85546875" style="59" customWidth="1"/>
    <col min="4" max="4" width="8.42578125" style="104" customWidth="1"/>
    <col min="5" max="5" width="1.28515625" style="103" customWidth="1"/>
    <col min="6" max="6" width="8.42578125" style="104" customWidth="1"/>
    <col min="7" max="7" width="1.7109375" style="103" customWidth="1"/>
    <col min="8" max="49" width="11.42578125" style="59" customWidth="1"/>
    <col min="50" max="16384" width="11.42578125" style="59"/>
  </cols>
  <sheetData>
    <row r="1" spans="1:7" s="180" customFormat="1" ht="17.25" customHeight="1">
      <c r="A1" s="271" t="s">
        <v>171</v>
      </c>
      <c r="B1" s="181"/>
      <c r="C1" s="181"/>
      <c r="D1" s="62"/>
      <c r="E1" s="61"/>
      <c r="F1" s="62"/>
      <c r="G1" s="61"/>
    </row>
    <row r="2" spans="1:7" ht="26.25">
      <c r="A2" s="270"/>
    </row>
    <row r="3" spans="1:7" ht="11.85" customHeight="1">
      <c r="A3" s="268"/>
      <c r="B3" s="269"/>
      <c r="C3" s="269"/>
      <c r="D3" s="269"/>
      <c r="E3" s="267"/>
      <c r="F3" s="268"/>
      <c r="G3" s="267"/>
    </row>
    <row r="4" spans="1:7" s="21" customFormat="1" ht="12.75" customHeight="1">
      <c r="A4" s="252" t="s">
        <v>1</v>
      </c>
      <c r="B4" s="16" t="s">
        <v>2</v>
      </c>
      <c r="C4" s="16"/>
      <c r="D4" s="17">
        <v>2019</v>
      </c>
      <c r="E4" s="94"/>
      <c r="F4" s="19">
        <v>2018</v>
      </c>
      <c r="G4" s="93"/>
    </row>
    <row r="5" spans="1:7" s="3" customFormat="1" ht="11.85" customHeight="1">
      <c r="A5" s="10" t="s">
        <v>170</v>
      </c>
      <c r="B5" s="6"/>
      <c r="C5" s="6"/>
      <c r="D5" s="266"/>
      <c r="E5" s="50"/>
      <c r="F5" s="265"/>
      <c r="G5" s="25"/>
    </row>
    <row r="6" spans="1:7" s="3" customFormat="1" ht="11.85" customHeight="1">
      <c r="A6" s="56" t="s">
        <v>169</v>
      </c>
      <c r="B6" s="56"/>
      <c r="C6" s="56"/>
      <c r="D6" s="67">
        <v>42445</v>
      </c>
      <c r="E6" s="23"/>
      <c r="F6" s="85">
        <v>34341</v>
      </c>
      <c r="G6" s="25"/>
    </row>
    <row r="7" spans="1:7" s="3" customFormat="1" ht="11.85" customHeight="1">
      <c r="A7" s="56" t="s">
        <v>168</v>
      </c>
      <c r="B7" s="56"/>
      <c r="C7" s="56"/>
      <c r="D7" s="67">
        <v>-1528</v>
      </c>
      <c r="E7" s="23"/>
      <c r="F7" s="85">
        <v>-3698</v>
      </c>
      <c r="G7" s="55"/>
    </row>
    <row r="8" spans="1:7" s="3" customFormat="1" ht="11.85" customHeight="1">
      <c r="A8" s="56" t="s">
        <v>167</v>
      </c>
      <c r="B8" s="56"/>
      <c r="C8" s="56"/>
      <c r="D8" s="67">
        <v>-3513</v>
      </c>
      <c r="E8" s="23"/>
      <c r="F8" s="85">
        <v>-956</v>
      </c>
      <c r="G8" s="25"/>
    </row>
    <row r="9" spans="1:7" s="3" customFormat="1" ht="11.85" customHeight="1">
      <c r="A9" s="56" t="s">
        <v>166</v>
      </c>
      <c r="B9" s="56"/>
      <c r="C9" s="56"/>
      <c r="D9" s="67">
        <v>329</v>
      </c>
      <c r="E9" s="23"/>
      <c r="F9" s="85">
        <v>343</v>
      </c>
      <c r="G9" s="25"/>
    </row>
    <row r="10" spans="1:7" s="3" customFormat="1" ht="11.85" customHeight="1">
      <c r="A10" s="56" t="s">
        <v>165</v>
      </c>
      <c r="B10" s="56"/>
      <c r="C10" s="56"/>
      <c r="D10" s="67">
        <v>-2969</v>
      </c>
      <c r="E10" s="23"/>
      <c r="F10" s="85">
        <v>-3046</v>
      </c>
      <c r="G10" s="25"/>
    </row>
    <row r="11" spans="1:7" s="3" customFormat="1" ht="11.85" customHeight="1">
      <c r="A11" s="56" t="s">
        <v>164</v>
      </c>
      <c r="B11" s="56">
        <v>37</v>
      </c>
      <c r="C11" s="56"/>
      <c r="D11" s="67">
        <v>185</v>
      </c>
      <c r="E11" s="66"/>
      <c r="F11" s="85">
        <v>-3709</v>
      </c>
      <c r="G11" s="25"/>
    </row>
    <row r="12" spans="1:7" s="3" customFormat="1" ht="11.85" customHeight="1">
      <c r="A12" s="51" t="s">
        <v>163</v>
      </c>
      <c r="B12" s="251"/>
      <c r="C12" s="251"/>
      <c r="D12" s="81">
        <f>SUM(D6:D11)</f>
        <v>34949</v>
      </c>
      <c r="E12" s="225"/>
      <c r="F12" s="79">
        <f>SUM(F6:F11)</f>
        <v>23275</v>
      </c>
      <c r="G12" s="256"/>
    </row>
    <row r="13" spans="1:7" s="3" customFormat="1" ht="5.25" customHeight="1">
      <c r="A13" s="56"/>
      <c r="B13" s="56"/>
      <c r="C13" s="56"/>
      <c r="D13" s="67"/>
      <c r="E13" s="66"/>
      <c r="F13" s="65"/>
      <c r="G13" s="25"/>
    </row>
    <row r="14" spans="1:7" s="3" customFormat="1" ht="11.85" customHeight="1">
      <c r="A14" s="56" t="s">
        <v>162</v>
      </c>
      <c r="B14" s="56"/>
      <c r="C14" s="56"/>
      <c r="D14" s="67">
        <v>-196</v>
      </c>
      <c r="E14" s="66"/>
      <c r="F14" s="85">
        <v>1549</v>
      </c>
      <c r="G14" s="25"/>
    </row>
    <row r="15" spans="1:7" s="3" customFormat="1" ht="11.85" customHeight="1">
      <c r="A15" s="56" t="s">
        <v>161</v>
      </c>
      <c r="B15" s="6"/>
      <c r="C15" s="6"/>
      <c r="D15" s="67">
        <v>-6294</v>
      </c>
      <c r="E15" s="66"/>
      <c r="F15" s="85">
        <v>-790</v>
      </c>
      <c r="G15" s="25"/>
    </row>
    <row r="16" spans="1:7" s="3" customFormat="1" ht="11.85" customHeight="1">
      <c r="A16" s="56" t="s">
        <v>160</v>
      </c>
      <c r="B16" s="6"/>
      <c r="C16" s="6"/>
      <c r="D16" s="67">
        <v>9171</v>
      </c>
      <c r="E16" s="54"/>
      <c r="F16" s="85">
        <v>8128</v>
      </c>
      <c r="G16" s="25"/>
    </row>
    <row r="17" spans="1:7" s="3" customFormat="1" ht="11.85" customHeight="1">
      <c r="A17" s="56" t="s">
        <v>159</v>
      </c>
      <c r="B17" s="56"/>
      <c r="C17" s="56"/>
      <c r="D17" s="67">
        <v>-20911</v>
      </c>
      <c r="E17" s="23"/>
      <c r="F17" s="85">
        <v>8892</v>
      </c>
      <c r="G17" s="55"/>
    </row>
    <row r="18" spans="1:7" s="3" customFormat="1" ht="11.85" customHeight="1">
      <c r="A18" s="122" t="s">
        <v>158</v>
      </c>
      <c r="B18" s="264"/>
      <c r="C18" s="251"/>
      <c r="D18" s="81">
        <f>SUM(D14:D17)</f>
        <v>-18230</v>
      </c>
      <c r="E18" s="263"/>
      <c r="F18" s="79">
        <f>SUM(F14:F17)</f>
        <v>17779</v>
      </c>
      <c r="G18" s="262"/>
    </row>
    <row r="19" spans="1:7" s="3" customFormat="1" ht="11.85" customHeight="1">
      <c r="A19" s="10" t="s">
        <v>130</v>
      </c>
      <c r="B19" s="56"/>
      <c r="C19" s="251"/>
      <c r="D19" s="81">
        <f>+D12+D18</f>
        <v>16719</v>
      </c>
      <c r="E19" s="66"/>
      <c r="F19" s="79">
        <f>+F12+F18</f>
        <v>41054</v>
      </c>
      <c r="G19" s="25"/>
    </row>
    <row r="20" spans="1:7" s="3" customFormat="1" ht="5.25" customHeight="1">
      <c r="A20" s="56"/>
      <c r="B20" s="56"/>
      <c r="C20" s="56"/>
      <c r="D20" s="67"/>
      <c r="E20" s="66"/>
      <c r="F20" s="65"/>
      <c r="G20" s="25"/>
    </row>
    <row r="21" spans="1:7" s="3" customFormat="1" ht="11.85" customHeight="1">
      <c r="A21" s="10" t="s">
        <v>157</v>
      </c>
      <c r="B21" s="56"/>
      <c r="C21" s="56"/>
      <c r="D21" s="22"/>
      <c r="E21" s="23"/>
      <c r="F21" s="34"/>
      <c r="G21" s="259"/>
    </row>
    <row r="22" spans="1:7" s="3" customFormat="1" ht="11.85" customHeight="1">
      <c r="A22" s="56" t="s">
        <v>156</v>
      </c>
      <c r="B22" s="56">
        <v>4</v>
      </c>
      <c r="C22" s="56"/>
      <c r="D22" s="67">
        <v>-754</v>
      </c>
      <c r="E22" s="66"/>
      <c r="F22" s="190">
        <v>-31</v>
      </c>
      <c r="G22" s="261"/>
    </row>
    <row r="23" spans="1:7" s="3" customFormat="1" ht="11.85" customHeight="1">
      <c r="A23" s="56" t="s">
        <v>155</v>
      </c>
      <c r="B23" s="56"/>
      <c r="C23" s="56"/>
      <c r="D23" s="67">
        <v>256</v>
      </c>
      <c r="E23" s="239"/>
      <c r="F23" s="85">
        <v>254</v>
      </c>
      <c r="G23" s="260"/>
    </row>
    <row r="24" spans="1:7" s="3" customFormat="1" ht="11.85" customHeight="1">
      <c r="A24" s="56" t="s">
        <v>154</v>
      </c>
      <c r="B24" s="56">
        <v>37</v>
      </c>
      <c r="C24" s="56"/>
      <c r="D24" s="67">
        <v>-26335</v>
      </c>
      <c r="E24" s="23"/>
      <c r="F24" s="85">
        <v>-22136</v>
      </c>
      <c r="G24" s="259"/>
    </row>
    <row r="25" spans="1:7" s="3" customFormat="1" ht="11.85" customHeight="1">
      <c r="A25" s="51" t="s">
        <v>131</v>
      </c>
      <c r="B25" s="251"/>
      <c r="C25" s="251"/>
      <c r="D25" s="81">
        <f>SUM(D22:D24)</f>
        <v>-26833</v>
      </c>
      <c r="E25" s="153"/>
      <c r="F25" s="79">
        <f>SUM(F22:F24)</f>
        <v>-21913</v>
      </c>
      <c r="G25" s="53"/>
    </row>
    <row r="26" spans="1:7" s="3" customFormat="1" ht="5.25" customHeight="1">
      <c r="A26" s="56"/>
      <c r="B26" s="56"/>
      <c r="C26" s="56"/>
      <c r="D26" s="67"/>
      <c r="E26" s="66"/>
      <c r="F26" s="65"/>
      <c r="G26" s="25"/>
    </row>
    <row r="27" spans="1:7" s="3" customFormat="1" ht="11.85" customHeight="1">
      <c r="A27" s="56" t="s">
        <v>153</v>
      </c>
      <c r="B27" s="56">
        <v>37</v>
      </c>
      <c r="C27" s="56"/>
      <c r="D27" s="67">
        <v>7452</v>
      </c>
      <c r="E27" s="66"/>
      <c r="F27" s="65">
        <v>1569</v>
      </c>
      <c r="G27" s="25"/>
    </row>
    <row r="28" spans="1:7" s="3" customFormat="1" ht="11.85" customHeight="1">
      <c r="A28" s="56" t="s">
        <v>152</v>
      </c>
      <c r="B28" s="56"/>
      <c r="C28" s="56"/>
      <c r="D28" s="67">
        <v>148</v>
      </c>
      <c r="E28" s="66"/>
      <c r="F28" s="65">
        <v>5</v>
      </c>
      <c r="G28" s="25"/>
    </row>
    <row r="29" spans="1:7" s="3" customFormat="1" ht="11.85" customHeight="1">
      <c r="A29" s="56" t="s">
        <v>151</v>
      </c>
      <c r="B29" s="56"/>
      <c r="C29" s="56"/>
      <c r="D29" s="26">
        <v>-3542</v>
      </c>
      <c r="E29" s="239"/>
      <c r="F29" s="258">
        <v>-43</v>
      </c>
      <c r="G29" s="55"/>
    </row>
    <row r="30" spans="1:7" s="3" customFormat="1" ht="11.85" customHeight="1">
      <c r="A30" s="51" t="s">
        <v>150</v>
      </c>
      <c r="B30" s="251"/>
      <c r="C30" s="251"/>
      <c r="D30" s="73">
        <f>D25+D27+D28+D29</f>
        <v>-22775</v>
      </c>
      <c r="E30" s="106"/>
      <c r="F30" s="79">
        <f>F25+F27+F28+F29</f>
        <v>-20382</v>
      </c>
      <c r="G30" s="53"/>
    </row>
    <row r="31" spans="1:7" s="3" customFormat="1" ht="5.25" customHeight="1">
      <c r="A31" s="56"/>
      <c r="B31" s="56"/>
      <c r="C31" s="56"/>
      <c r="D31" s="67"/>
      <c r="E31" s="66"/>
      <c r="F31" s="65"/>
      <c r="G31" s="25"/>
    </row>
    <row r="32" spans="1:7" s="3" customFormat="1" ht="11.85" customHeight="1">
      <c r="A32" s="10" t="s">
        <v>135</v>
      </c>
      <c r="B32" s="56"/>
      <c r="C32" s="56"/>
      <c r="D32" s="73">
        <f>+D19+D30</f>
        <v>-6056</v>
      </c>
      <c r="E32" s="239"/>
      <c r="F32" s="76">
        <f>+F19+F30</f>
        <v>20672</v>
      </c>
      <c r="G32" s="25"/>
    </row>
    <row r="33" spans="1:7" s="3" customFormat="1" ht="5.25" customHeight="1">
      <c r="A33" s="56"/>
      <c r="B33" s="56"/>
      <c r="C33" s="56"/>
      <c r="D33" s="67"/>
      <c r="E33" s="66"/>
      <c r="F33" s="65"/>
      <c r="G33" s="25"/>
    </row>
    <row r="34" spans="1:7" s="3" customFormat="1" ht="11.85" customHeight="1">
      <c r="A34" s="10" t="s">
        <v>134</v>
      </c>
      <c r="B34" s="56"/>
      <c r="C34" s="56"/>
      <c r="D34" s="67"/>
      <c r="E34" s="23"/>
      <c r="F34" s="65"/>
      <c r="G34" s="46"/>
    </row>
    <row r="35" spans="1:7" s="3" customFormat="1" ht="11.85" customHeight="1">
      <c r="A35" s="56" t="s">
        <v>149</v>
      </c>
      <c r="B35" s="56"/>
      <c r="C35" s="56"/>
      <c r="D35" s="67">
        <v>559</v>
      </c>
      <c r="E35" s="23"/>
      <c r="F35" s="85">
        <v>-4523</v>
      </c>
      <c r="G35" s="46"/>
    </row>
    <row r="36" spans="1:7" s="3" customFormat="1" ht="11.25" customHeight="1">
      <c r="A36" s="44" t="s">
        <v>148</v>
      </c>
      <c r="B36" s="56"/>
      <c r="C36" s="56"/>
      <c r="D36" s="67">
        <v>282</v>
      </c>
      <c r="E36" s="23"/>
      <c r="F36" s="85">
        <v>562</v>
      </c>
      <c r="G36" s="46"/>
    </row>
    <row r="37" spans="1:7" s="3" customFormat="1" ht="11.85" customHeight="1">
      <c r="A37" s="56" t="s">
        <v>147</v>
      </c>
      <c r="B37" s="56"/>
      <c r="C37" s="56"/>
      <c r="D37" s="67">
        <v>12622</v>
      </c>
      <c r="E37" s="23"/>
      <c r="F37" s="85">
        <v>8720</v>
      </c>
      <c r="G37" s="25"/>
    </row>
    <row r="38" spans="1:7" s="3" customFormat="1" ht="11.85" customHeight="1" outlineLevel="1">
      <c r="A38" s="56" t="s">
        <v>146</v>
      </c>
      <c r="B38" s="56"/>
      <c r="C38" s="56"/>
      <c r="D38" s="67">
        <v>-23</v>
      </c>
      <c r="E38" s="23"/>
      <c r="F38" s="85">
        <v>0</v>
      </c>
      <c r="G38" s="46"/>
    </row>
    <row r="39" spans="1:7" s="3" customFormat="1" ht="11.85" customHeight="1">
      <c r="A39" s="56" t="s">
        <v>145</v>
      </c>
      <c r="B39" s="56"/>
      <c r="C39" s="56"/>
      <c r="D39" s="67">
        <v>-12001</v>
      </c>
      <c r="E39" s="23"/>
      <c r="F39" s="85">
        <v>-9562</v>
      </c>
      <c r="G39" s="25"/>
    </row>
    <row r="40" spans="1:7" s="3" customFormat="1" ht="11.25" hidden="1" customHeight="1" outlineLevel="1">
      <c r="A40" s="44" t="s">
        <v>132</v>
      </c>
      <c r="B40" s="56"/>
      <c r="C40" s="56"/>
      <c r="D40" s="67">
        <v>0</v>
      </c>
      <c r="E40" s="23"/>
      <c r="F40" s="85">
        <v>0</v>
      </c>
      <c r="G40" s="25"/>
    </row>
    <row r="41" spans="1:7" s="3" customFormat="1" ht="11.25" hidden="1" customHeight="1">
      <c r="A41" s="44" t="s">
        <v>144</v>
      </c>
      <c r="B41" s="56"/>
      <c r="C41" s="56"/>
      <c r="D41" s="67">
        <v>0</v>
      </c>
      <c r="E41" s="23"/>
      <c r="F41" s="190">
        <v>0</v>
      </c>
      <c r="G41" s="224"/>
    </row>
    <row r="42" spans="1:7" s="3" customFormat="1" ht="11.85" customHeight="1">
      <c r="A42" s="44" t="s">
        <v>143</v>
      </c>
      <c r="B42" s="56"/>
      <c r="C42" s="56"/>
      <c r="D42" s="67">
        <v>0</v>
      </c>
      <c r="E42" s="23"/>
      <c r="F42" s="190">
        <v>-122</v>
      </c>
      <c r="G42" s="224"/>
    </row>
    <row r="43" spans="1:7" s="3" customFormat="1" ht="11.85" hidden="1" customHeight="1" outlineLevel="1">
      <c r="A43" s="56" t="s">
        <v>142</v>
      </c>
      <c r="B43" s="56"/>
      <c r="C43" s="56"/>
      <c r="D43" s="67">
        <v>0</v>
      </c>
      <c r="E43" s="23"/>
      <c r="F43" s="190">
        <v>0</v>
      </c>
      <c r="G43" s="224"/>
    </row>
    <row r="44" spans="1:7" s="3" customFormat="1" ht="11.85" hidden="1" customHeight="1" outlineLevel="1">
      <c r="A44" s="56" t="s">
        <v>141</v>
      </c>
      <c r="B44" s="56"/>
      <c r="C44" s="56"/>
      <c r="D44" s="67">
        <v>0</v>
      </c>
      <c r="E44" s="23"/>
      <c r="F44" s="190">
        <v>0</v>
      </c>
      <c r="G44" s="224"/>
    </row>
    <row r="45" spans="1:7" s="3" customFormat="1" ht="11.85" customHeight="1" collapsed="1">
      <c r="A45" s="56" t="s">
        <v>116</v>
      </c>
      <c r="B45" s="56"/>
      <c r="C45" s="56"/>
      <c r="D45" s="67">
        <v>-3714</v>
      </c>
      <c r="E45" s="23"/>
      <c r="F45" s="85">
        <v>-3299</v>
      </c>
      <c r="G45" s="224"/>
    </row>
    <row r="46" spans="1:7" s="3" customFormat="1" ht="11.85" customHeight="1">
      <c r="A46" s="56" t="s">
        <v>140</v>
      </c>
      <c r="B46" s="56"/>
      <c r="C46" s="56"/>
      <c r="D46" s="67">
        <v>-1138</v>
      </c>
      <c r="E46" s="23"/>
      <c r="F46" s="85">
        <v>-1260</v>
      </c>
      <c r="G46" s="224"/>
    </row>
    <row r="47" spans="1:7" s="3" customFormat="1" ht="11.85" customHeight="1">
      <c r="A47" s="51" t="s">
        <v>139</v>
      </c>
      <c r="B47" s="251"/>
      <c r="C47" s="251"/>
      <c r="D47" s="81">
        <f>SUM(D35:D46)</f>
        <v>-3413</v>
      </c>
      <c r="E47" s="106"/>
      <c r="F47" s="79">
        <f>SUM(F35:F46)</f>
        <v>-9484</v>
      </c>
      <c r="G47" s="256"/>
    </row>
    <row r="48" spans="1:7" s="3" customFormat="1" ht="5.25" customHeight="1">
      <c r="A48" s="56"/>
      <c r="B48" s="56"/>
      <c r="C48" s="56"/>
      <c r="D48" s="67"/>
      <c r="E48" s="66"/>
      <c r="F48" s="65"/>
      <c r="G48" s="25"/>
    </row>
    <row r="49" spans="1:7" s="3" customFormat="1" ht="11.85" customHeight="1">
      <c r="A49" s="10" t="s">
        <v>137</v>
      </c>
      <c r="B49" s="56"/>
      <c r="C49" s="56"/>
      <c r="D49" s="73">
        <f>+D32+D47</f>
        <v>-9469</v>
      </c>
      <c r="E49" s="239"/>
      <c r="F49" s="76">
        <f>+F32+F47</f>
        <v>11188</v>
      </c>
      <c r="G49" s="25"/>
    </row>
    <row r="50" spans="1:7" s="3" customFormat="1" ht="5.25" customHeight="1">
      <c r="A50" s="56"/>
      <c r="B50" s="56"/>
      <c r="C50" s="56"/>
      <c r="D50" s="67"/>
      <c r="E50" s="66"/>
      <c r="F50" s="65"/>
      <c r="G50" s="25"/>
    </row>
    <row r="51" spans="1:7" s="3" customFormat="1" ht="11.85" customHeight="1">
      <c r="A51" s="10" t="s">
        <v>54</v>
      </c>
      <c r="B51" s="56"/>
      <c r="C51" s="56"/>
      <c r="D51" s="22"/>
      <c r="E51" s="23"/>
      <c r="F51" s="257"/>
      <c r="G51" s="25"/>
    </row>
    <row r="52" spans="1:7" s="3" customFormat="1" ht="11.25" customHeight="1">
      <c r="A52" s="56" t="s">
        <v>138</v>
      </c>
      <c r="B52" s="56"/>
      <c r="C52" s="56"/>
      <c r="D52" s="67">
        <v>17094</v>
      </c>
      <c r="E52" s="66"/>
      <c r="F52" s="85">
        <v>8805</v>
      </c>
      <c r="G52" s="25"/>
    </row>
    <row r="53" spans="1:7" s="3" customFormat="1" ht="11.25" customHeight="1">
      <c r="A53" s="56" t="s">
        <v>133</v>
      </c>
      <c r="B53" s="56"/>
      <c r="C53" s="56"/>
      <c r="D53" s="67">
        <v>2992</v>
      </c>
      <c r="E53" s="66"/>
      <c r="F53" s="190">
        <v>-2992</v>
      </c>
      <c r="G53" s="25"/>
    </row>
    <row r="54" spans="1:7" s="3" customFormat="1" ht="11.25" customHeight="1">
      <c r="A54" s="56" t="s">
        <v>137</v>
      </c>
      <c r="B54" s="56"/>
      <c r="C54" s="56"/>
      <c r="D54" s="67">
        <v>-9469</v>
      </c>
      <c r="E54" s="66"/>
      <c r="F54" s="85">
        <v>11188</v>
      </c>
      <c r="G54" s="25"/>
    </row>
    <row r="55" spans="1:7" s="3" customFormat="1" ht="11.85" customHeight="1">
      <c r="A55" s="56" t="s">
        <v>41</v>
      </c>
      <c r="B55" s="56"/>
      <c r="C55" s="56"/>
      <c r="D55" s="67">
        <v>-13</v>
      </c>
      <c r="E55" s="66"/>
      <c r="F55" s="85">
        <v>93</v>
      </c>
      <c r="G55" s="25"/>
    </row>
    <row r="56" spans="1:7" s="3" customFormat="1" ht="11.85" customHeight="1">
      <c r="A56" s="51" t="s">
        <v>136</v>
      </c>
      <c r="B56" s="251"/>
      <c r="C56" s="251"/>
      <c r="D56" s="81">
        <f>SUM(D52:D55)</f>
        <v>10604</v>
      </c>
      <c r="E56" s="225"/>
      <c r="F56" s="79">
        <f>SUM(F52:F55)</f>
        <v>17094</v>
      </c>
      <c r="G56" s="256"/>
    </row>
    <row r="57" spans="1:7" ht="11.85" customHeight="1">
      <c r="A57" s="255"/>
      <c r="B57" s="62"/>
      <c r="C57" s="62"/>
      <c r="D57" s="253"/>
      <c r="E57" s="254"/>
      <c r="F57" s="253"/>
      <c r="G57" s="63"/>
    </row>
    <row r="58" spans="1:7">
      <c r="A58" s="274" t="s">
        <v>179</v>
      </c>
      <c r="B58" s="274"/>
    </row>
    <row r="59" spans="1:7">
      <c r="A59" s="274" t="s">
        <v>180</v>
      </c>
      <c r="B59" s="274"/>
    </row>
    <row r="60" spans="1:7">
      <c r="A60" s="274" t="s">
        <v>181</v>
      </c>
      <c r="B60" s="274"/>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46D4A-7CA0-462A-9E1E-3F9400394837}">
  <sheetPr codeName="Sheet6">
    <tabColor rgb="FF92D050"/>
    <pageSetUpPr fitToPage="1"/>
  </sheetPr>
  <dimension ref="A1:M63"/>
  <sheetViews>
    <sheetView showGridLines="0" topLeftCell="A34" zoomScale="120" zoomScaleNormal="120" workbookViewId="0">
      <selection activeCell="A66" sqref="A66"/>
    </sheetView>
  </sheetViews>
  <sheetFormatPr defaultColWidth="11.42578125" defaultRowHeight="14.25" outlineLevelRow="1" outlineLevelCol="1"/>
  <cols>
    <col min="1" max="1" width="33.7109375" style="59" customWidth="1"/>
    <col min="2" max="2" width="1" style="59" customWidth="1"/>
    <col min="3" max="5" width="9.28515625" style="104" customWidth="1"/>
    <col min="6" max="6" width="9.28515625" style="104" customWidth="1" outlineLevel="1"/>
    <col min="7" max="7" width="9.28515625" style="104" customWidth="1"/>
    <col min="8" max="8" width="9" style="104" customWidth="1"/>
    <col min="9" max="9" width="1.28515625" style="103" customWidth="1"/>
    <col min="10" max="10" width="9.28515625" style="104" customWidth="1"/>
    <col min="11" max="11" width="1" style="103" customWidth="1"/>
    <col min="12" max="12" width="8.7109375" style="104" customWidth="1"/>
    <col min="13" max="13" width="1.28515625" style="103" customWidth="1"/>
    <col min="14" max="63" width="11.42578125" style="59" customWidth="1"/>
    <col min="64" max="16384" width="11.42578125" style="59"/>
  </cols>
  <sheetData>
    <row r="1" spans="1:13" s="112" customFormat="1" ht="16.5" customHeight="1">
      <c r="A1" s="100" t="s">
        <v>129</v>
      </c>
      <c r="B1" s="100"/>
      <c r="C1" s="62"/>
      <c r="D1" s="62"/>
      <c r="E1" s="62"/>
      <c r="F1" s="62"/>
      <c r="G1" s="62"/>
      <c r="H1" s="62"/>
      <c r="I1" s="61"/>
      <c r="J1" s="62"/>
      <c r="K1" s="61"/>
      <c r="L1" s="62"/>
      <c r="M1" s="61"/>
    </row>
    <row r="2" spans="1:13" s="3" customFormat="1" ht="59.25" customHeight="1">
      <c r="A2" s="201"/>
      <c r="B2" s="201"/>
      <c r="C2" s="250" t="s">
        <v>19</v>
      </c>
      <c r="D2" s="250"/>
      <c r="E2" s="250"/>
      <c r="F2" s="250"/>
      <c r="G2" s="250"/>
      <c r="H2" s="250"/>
      <c r="I2" s="247"/>
      <c r="J2" s="248" t="s">
        <v>126</v>
      </c>
      <c r="K2" s="249"/>
      <c r="L2" s="248" t="s">
        <v>125</v>
      </c>
      <c r="M2" s="249"/>
    </row>
    <row r="3" spans="1:13" s="21" customFormat="1" ht="38.1" customHeight="1">
      <c r="A3" s="246" t="s">
        <v>31</v>
      </c>
      <c r="B3" s="246"/>
      <c r="C3" s="245" t="s">
        <v>124</v>
      </c>
      <c r="D3" s="244" t="s">
        <v>123</v>
      </c>
      <c r="E3" s="244" t="s">
        <v>122</v>
      </c>
      <c r="F3" s="244" t="s">
        <v>121</v>
      </c>
      <c r="G3" s="244" t="s">
        <v>120</v>
      </c>
      <c r="H3" s="243" t="s">
        <v>32</v>
      </c>
      <c r="I3" s="240"/>
      <c r="J3" s="242"/>
      <c r="K3" s="240"/>
      <c r="L3" s="241"/>
      <c r="M3" s="240"/>
    </row>
    <row r="4" spans="1:13" s="3" customFormat="1" ht="11.85" customHeight="1">
      <c r="A4" s="212" t="s">
        <v>176</v>
      </c>
      <c r="B4" s="212"/>
      <c r="C4" s="73">
        <f>+C60</f>
        <v>6585</v>
      </c>
      <c r="D4" s="73">
        <f>+D60</f>
        <v>450</v>
      </c>
      <c r="E4" s="73">
        <f>+E60</f>
        <v>2466</v>
      </c>
      <c r="F4" s="233">
        <f>+F60</f>
        <v>0</v>
      </c>
      <c r="G4" s="73">
        <f>+G60</f>
        <v>78595</v>
      </c>
      <c r="H4" s="73">
        <f>SUM(C4:G4)</f>
        <v>88096</v>
      </c>
      <c r="I4" s="239"/>
      <c r="J4" s="73">
        <f>+J60</f>
        <v>15501</v>
      </c>
      <c r="K4" s="239"/>
      <c r="L4" s="73">
        <f>+H4+J4</f>
        <v>103597</v>
      </c>
      <c r="M4" s="239"/>
    </row>
    <row r="5" spans="1:13" s="3" customFormat="1" ht="5.25" customHeight="1">
      <c r="A5" s="212"/>
      <c r="B5" s="212"/>
      <c r="C5" s="49"/>
      <c r="D5" s="67"/>
      <c r="E5" s="67"/>
      <c r="F5" s="67"/>
      <c r="G5" s="67"/>
      <c r="H5" s="67"/>
      <c r="I5" s="228"/>
      <c r="J5" s="67"/>
      <c r="K5" s="228"/>
      <c r="L5" s="229"/>
      <c r="M5" s="228"/>
    </row>
    <row r="6" spans="1:13" s="3" customFormat="1" ht="11.25" customHeight="1">
      <c r="A6" s="200" t="s">
        <v>18</v>
      </c>
      <c r="B6" s="212"/>
      <c r="C6" s="235">
        <v>0</v>
      </c>
      <c r="D6" s="233">
        <v>0</v>
      </c>
      <c r="E6" s="233">
        <v>0</v>
      </c>
      <c r="F6" s="233">
        <v>0</v>
      </c>
      <c r="G6" s="233">
        <v>13173</v>
      </c>
      <c r="H6" s="73">
        <f>SUM(C6:G6)</f>
        <v>13173</v>
      </c>
      <c r="I6" s="231"/>
      <c r="J6" s="73">
        <v>1688</v>
      </c>
      <c r="K6" s="231"/>
      <c r="L6" s="73">
        <f>+H6+J6</f>
        <v>14861</v>
      </c>
      <c r="M6" s="231"/>
    </row>
    <row r="7" spans="1:13" s="3" customFormat="1" ht="5.25" customHeight="1">
      <c r="A7" s="212"/>
      <c r="B7" s="212"/>
      <c r="C7" s="49"/>
      <c r="D7" s="67"/>
      <c r="E7" s="67"/>
      <c r="F7" s="67"/>
      <c r="G7" s="67"/>
      <c r="H7" s="67"/>
      <c r="I7" s="228"/>
      <c r="J7" s="67"/>
      <c r="K7" s="228"/>
      <c r="L7" s="229"/>
      <c r="M7" s="228"/>
    </row>
    <row r="8" spans="1:13" s="3" customFormat="1" ht="11.85" customHeight="1">
      <c r="A8" s="84" t="s">
        <v>48</v>
      </c>
      <c r="B8" s="238"/>
      <c r="C8" s="49">
        <v>0</v>
      </c>
      <c r="D8" s="232">
        <v>181</v>
      </c>
      <c r="E8" s="232">
        <v>0</v>
      </c>
      <c r="F8" s="232">
        <v>0</v>
      </c>
      <c r="G8" s="232">
        <v>0</v>
      </c>
      <c r="H8" s="73">
        <f>SUM(C8:G8)</f>
        <v>181</v>
      </c>
      <c r="I8" s="231"/>
      <c r="J8" s="67">
        <v>0</v>
      </c>
      <c r="K8" s="231"/>
      <c r="L8" s="73">
        <f>+H8+J8</f>
        <v>181</v>
      </c>
      <c r="M8" s="231"/>
    </row>
    <row r="9" spans="1:13" s="3" customFormat="1" ht="11.85" customHeight="1">
      <c r="A9" s="84" t="s">
        <v>47</v>
      </c>
      <c r="B9" s="238"/>
      <c r="C9" s="49">
        <v>0</v>
      </c>
      <c r="D9" s="232">
        <v>-5624</v>
      </c>
      <c r="E9" s="232">
        <v>0</v>
      </c>
      <c r="F9" s="232">
        <v>0</v>
      </c>
      <c r="G9" s="232">
        <v>0</v>
      </c>
      <c r="H9" s="73">
        <f>SUM(C9:G9)</f>
        <v>-5624</v>
      </c>
      <c r="I9" s="54"/>
      <c r="J9" s="67">
        <v>-17</v>
      </c>
      <c r="K9" s="54"/>
      <c r="L9" s="73">
        <f>+H9+J9</f>
        <v>-5641</v>
      </c>
      <c r="M9" s="231"/>
    </row>
    <row r="10" spans="1:13" s="3" customFormat="1" ht="11.85" customHeight="1">
      <c r="A10" s="84" t="s">
        <v>46</v>
      </c>
      <c r="B10" s="238"/>
      <c r="C10" s="49">
        <v>0</v>
      </c>
      <c r="D10" s="232">
        <v>-34</v>
      </c>
      <c r="E10" s="232">
        <v>0</v>
      </c>
      <c r="F10" s="232">
        <v>0</v>
      </c>
      <c r="G10" s="232">
        <v>0</v>
      </c>
      <c r="H10" s="73">
        <f>SUM(C10:G10)</f>
        <v>-34</v>
      </c>
      <c r="I10" s="54"/>
      <c r="J10" s="67">
        <v>0</v>
      </c>
      <c r="K10" s="54"/>
      <c r="L10" s="73">
        <f>+H10+J10</f>
        <v>-34</v>
      </c>
      <c r="M10" s="231"/>
    </row>
    <row r="11" spans="1:13" s="3" customFormat="1" ht="11.85" customHeight="1">
      <c r="A11" s="84" t="s">
        <v>45</v>
      </c>
      <c r="B11" s="238"/>
      <c r="C11" s="49">
        <v>0</v>
      </c>
      <c r="D11" s="232">
        <v>0</v>
      </c>
      <c r="E11" s="232">
        <v>-1275</v>
      </c>
      <c r="F11" s="232">
        <v>0</v>
      </c>
      <c r="G11" s="232">
        <v>0</v>
      </c>
      <c r="H11" s="73">
        <f>SUM(C11:G11)</f>
        <v>-1275</v>
      </c>
      <c r="I11" s="54"/>
      <c r="J11" s="67">
        <v>0</v>
      </c>
      <c r="K11" s="54"/>
      <c r="L11" s="73">
        <f>+H11+J11</f>
        <v>-1275</v>
      </c>
      <c r="M11" s="231"/>
    </row>
    <row r="12" spans="1:13" s="3" customFormat="1" ht="11.25" customHeight="1">
      <c r="A12" s="202" t="s">
        <v>44</v>
      </c>
      <c r="B12" s="201"/>
      <c r="C12" s="49">
        <v>0</v>
      </c>
      <c r="D12" s="232">
        <v>0</v>
      </c>
      <c r="E12" s="232">
        <v>-94</v>
      </c>
      <c r="F12" s="232">
        <v>0</v>
      </c>
      <c r="G12" s="232">
        <v>0</v>
      </c>
      <c r="H12" s="73">
        <f>SUM(C12:G12)</f>
        <v>-94</v>
      </c>
      <c r="I12" s="54"/>
      <c r="J12" s="67">
        <v>0</v>
      </c>
      <c r="K12" s="54"/>
      <c r="L12" s="73">
        <f>+H12+J12</f>
        <v>-94</v>
      </c>
      <c r="M12" s="231"/>
    </row>
    <row r="13" spans="1:13" s="3" customFormat="1" ht="23.25" hidden="1" customHeight="1" outlineLevel="1">
      <c r="A13" s="84" t="s">
        <v>119</v>
      </c>
      <c r="B13" s="202"/>
      <c r="C13" s="49">
        <v>0</v>
      </c>
      <c r="D13" s="232">
        <v>0</v>
      </c>
      <c r="E13" s="232">
        <v>0</v>
      </c>
      <c r="F13" s="232">
        <v>0</v>
      </c>
      <c r="G13" s="232">
        <v>0</v>
      </c>
      <c r="H13" s="233">
        <f>SUM(C13:G13)</f>
        <v>0</v>
      </c>
      <c r="I13" s="54"/>
      <c r="J13" s="232">
        <v>0</v>
      </c>
      <c r="K13" s="54"/>
      <c r="L13" s="73">
        <f>+H13+J13</f>
        <v>0</v>
      </c>
      <c r="M13" s="231"/>
    </row>
    <row r="14" spans="1:13" s="3" customFormat="1" ht="11.85" customHeight="1" collapsed="1">
      <c r="A14" s="201" t="s">
        <v>41</v>
      </c>
      <c r="B14" s="201"/>
      <c r="C14" s="49">
        <v>0</v>
      </c>
      <c r="D14" s="232">
        <v>0</v>
      </c>
      <c r="E14" s="232">
        <v>2504</v>
      </c>
      <c r="F14" s="232">
        <v>0</v>
      </c>
      <c r="G14" s="232">
        <v>0</v>
      </c>
      <c r="H14" s="73">
        <f>SUM(C14:G14)</f>
        <v>2504</v>
      </c>
      <c r="I14" s="54"/>
      <c r="J14" s="67">
        <v>224</v>
      </c>
      <c r="K14" s="54"/>
      <c r="L14" s="73">
        <f>+H14+J14</f>
        <v>2728</v>
      </c>
      <c r="M14" s="231"/>
    </row>
    <row r="15" spans="1:13" s="237" customFormat="1" ht="24">
      <c r="A15" s="202" t="s">
        <v>37</v>
      </c>
      <c r="B15" s="202"/>
      <c r="C15" s="49">
        <v>0</v>
      </c>
      <c r="D15" s="232">
        <v>0</v>
      </c>
      <c r="E15" s="232">
        <v>0</v>
      </c>
      <c r="F15" s="232">
        <v>0</v>
      </c>
      <c r="G15" s="232">
        <v>-4443</v>
      </c>
      <c r="H15" s="233">
        <f>SUM(C15:G15)</f>
        <v>-4443</v>
      </c>
      <c r="I15" s="54"/>
      <c r="J15" s="67">
        <v>-134</v>
      </c>
      <c r="K15" s="54"/>
      <c r="L15" s="73">
        <f>+H15+J15</f>
        <v>-4577</v>
      </c>
      <c r="M15" s="231"/>
    </row>
    <row r="16" spans="1:13" s="3" customFormat="1" ht="11.85" customHeight="1">
      <c r="A16" s="84" t="s">
        <v>118</v>
      </c>
      <c r="B16" s="201"/>
      <c r="C16" s="49">
        <v>0</v>
      </c>
      <c r="D16" s="232">
        <v>1880</v>
      </c>
      <c r="E16" s="232">
        <v>273</v>
      </c>
      <c r="F16" s="232">
        <v>0</v>
      </c>
      <c r="G16" s="232">
        <v>1216</v>
      </c>
      <c r="H16" s="233">
        <f>SUM(C16:G16)</f>
        <v>3369</v>
      </c>
      <c r="I16" s="54"/>
      <c r="J16" s="67">
        <v>32</v>
      </c>
      <c r="K16" s="54"/>
      <c r="L16" s="73">
        <f>+H16+J16</f>
        <v>3401</v>
      </c>
      <c r="M16" s="231"/>
    </row>
    <row r="17" spans="1:13" s="21" customFormat="1" ht="11.85" customHeight="1">
      <c r="A17" s="211" t="s">
        <v>117</v>
      </c>
      <c r="B17" s="227"/>
      <c r="C17" s="52">
        <f>C8+C9+C10+C11+C12+C13+C14+C15+C16</f>
        <v>0</v>
      </c>
      <c r="D17" s="226">
        <f>D8+D9+D10+D11+D12+D13+D14+D15+D16</f>
        <v>-3597</v>
      </c>
      <c r="E17" s="226">
        <f>E8+E9+E10+E11+E12+E13+E14+E15+E16</f>
        <v>1408</v>
      </c>
      <c r="F17" s="226">
        <f>F8+F9+F10+F11+F12+F13+F14+F15+F16</f>
        <v>0</v>
      </c>
      <c r="G17" s="226">
        <f>G8+G9+G10+G11+G12+G13+G14+G15+G16</f>
        <v>-3227</v>
      </c>
      <c r="H17" s="81">
        <f>H8+H9+H10+H11+H12+H13+H14+H15+H16</f>
        <v>-5416</v>
      </c>
      <c r="I17" s="236"/>
      <c r="J17" s="81">
        <f>J8+J9+J10+J11+J12+J13+J14+J15+J16</f>
        <v>105</v>
      </c>
      <c r="K17" s="236"/>
      <c r="L17" s="81">
        <f>L8+L9+L10+L11+L12+L13+L14+L15+L16</f>
        <v>-5311</v>
      </c>
      <c r="M17" s="236"/>
    </row>
    <row r="18" spans="1:13" s="3" customFormat="1" ht="11.85" customHeight="1">
      <c r="A18" s="201"/>
      <c r="B18" s="201"/>
      <c r="C18" s="49"/>
      <c r="D18" s="232"/>
      <c r="E18" s="232"/>
      <c r="F18" s="232"/>
      <c r="G18" s="232"/>
      <c r="H18" s="73"/>
      <c r="I18" s="231"/>
      <c r="J18" s="67"/>
      <c r="K18" s="231"/>
      <c r="L18" s="73"/>
      <c r="M18" s="231"/>
    </row>
    <row r="19" spans="1:13" s="21" customFormat="1" ht="11.85" customHeight="1">
      <c r="A19" s="200" t="s">
        <v>33</v>
      </c>
      <c r="B19" s="212"/>
      <c r="C19" s="235">
        <f>C6+C17</f>
        <v>0</v>
      </c>
      <c r="D19" s="233">
        <f>D6+D17</f>
        <v>-3597</v>
      </c>
      <c r="E19" s="233">
        <f>E6+E17</f>
        <v>1408</v>
      </c>
      <c r="F19" s="233">
        <f>F6+F17</f>
        <v>0</v>
      </c>
      <c r="G19" s="233">
        <f>G6+G17</f>
        <v>9946</v>
      </c>
      <c r="H19" s="73">
        <f>H6+H17</f>
        <v>7757</v>
      </c>
      <c r="I19" s="231"/>
      <c r="J19" s="73">
        <f>J6+J17</f>
        <v>1793</v>
      </c>
      <c r="K19" s="231"/>
      <c r="L19" s="73">
        <f>L6+L17</f>
        <v>9550</v>
      </c>
      <c r="M19" s="231"/>
    </row>
    <row r="20" spans="1:13" s="3" customFormat="1" ht="11.85" customHeight="1">
      <c r="A20" s="201"/>
      <c r="B20" s="201"/>
      <c r="C20" s="49"/>
      <c r="D20" s="232"/>
      <c r="E20" s="232"/>
      <c r="F20" s="232"/>
      <c r="G20" s="232"/>
      <c r="H20" s="73"/>
      <c r="I20" s="231"/>
      <c r="J20" s="67"/>
      <c r="K20" s="231"/>
      <c r="L20" s="73"/>
      <c r="M20" s="231"/>
    </row>
    <row r="21" spans="1:13" s="3" customFormat="1" ht="11.85" customHeight="1">
      <c r="A21" s="201" t="s">
        <v>116</v>
      </c>
      <c r="B21" s="201"/>
      <c r="C21" s="49">
        <v>0</v>
      </c>
      <c r="D21" s="232">
        <v>0</v>
      </c>
      <c r="E21" s="232">
        <v>0</v>
      </c>
      <c r="F21" s="232">
        <v>0</v>
      </c>
      <c r="G21" s="67">
        <v>-2000</v>
      </c>
      <c r="H21" s="73">
        <f>SUM(C21:G21)</f>
        <v>-2000</v>
      </c>
      <c r="I21" s="231"/>
      <c r="J21" s="67">
        <v>-1714</v>
      </c>
      <c r="K21" s="231"/>
      <c r="L21" s="73">
        <f>+H21+J21</f>
        <v>-3714</v>
      </c>
      <c r="M21" s="231"/>
    </row>
    <row r="22" spans="1:13" s="3" customFormat="1" ht="24" customHeight="1">
      <c r="A22" s="202" t="s">
        <v>128</v>
      </c>
      <c r="B22" s="202"/>
      <c r="C22" s="49">
        <v>0</v>
      </c>
      <c r="D22" s="232">
        <v>0</v>
      </c>
      <c r="E22" s="232">
        <v>0</v>
      </c>
      <c r="F22" s="232">
        <v>0</v>
      </c>
      <c r="G22" s="232">
        <v>0</v>
      </c>
      <c r="H22" s="233">
        <f>SUM(C22:G22)</f>
        <v>0</v>
      </c>
      <c r="I22" s="231"/>
      <c r="J22" s="67">
        <v>30</v>
      </c>
      <c r="K22" s="231"/>
      <c r="L22" s="234">
        <f>+H22+J22</f>
        <v>30</v>
      </c>
      <c r="M22" s="231"/>
    </row>
    <row r="23" spans="1:13" s="3" customFormat="1" ht="33.950000000000003" hidden="1" customHeight="1" outlineLevel="1">
      <c r="A23" s="202" t="s">
        <v>114</v>
      </c>
      <c r="B23" s="202"/>
      <c r="C23" s="49">
        <v>0</v>
      </c>
      <c r="D23" s="232">
        <v>0</v>
      </c>
      <c r="E23" s="232">
        <v>0</v>
      </c>
      <c r="F23" s="232">
        <v>0</v>
      </c>
      <c r="G23" s="232">
        <v>0</v>
      </c>
      <c r="H23" s="233">
        <f>SUM(C23:G23)</f>
        <v>0</v>
      </c>
      <c r="I23" s="231"/>
      <c r="J23" s="67">
        <v>0</v>
      </c>
      <c r="K23" s="231"/>
      <c r="L23" s="73">
        <f>+H23+J23</f>
        <v>0</v>
      </c>
      <c r="M23" s="231"/>
    </row>
    <row r="24" spans="1:13" s="3" customFormat="1" ht="24" hidden="1" outlineLevel="1">
      <c r="A24" s="202" t="s">
        <v>113</v>
      </c>
      <c r="B24" s="202"/>
      <c r="C24" s="49">
        <v>0</v>
      </c>
      <c r="D24" s="232">
        <v>0</v>
      </c>
      <c r="E24" s="232">
        <v>0</v>
      </c>
      <c r="F24" s="232">
        <v>0</v>
      </c>
      <c r="G24" s="232">
        <v>0</v>
      </c>
      <c r="H24" s="233">
        <f>SUM(C24:G24)</f>
        <v>0</v>
      </c>
      <c r="I24" s="231"/>
      <c r="J24" s="67">
        <v>0</v>
      </c>
      <c r="K24" s="231"/>
      <c r="L24" s="73">
        <f>+H24+J24</f>
        <v>0</v>
      </c>
      <c r="M24" s="231"/>
    </row>
    <row r="25" spans="1:13" s="3" customFormat="1" ht="11.25" customHeight="1" collapsed="1">
      <c r="A25" s="201" t="s">
        <v>112</v>
      </c>
      <c r="B25" s="201"/>
      <c r="C25" s="49">
        <v>0</v>
      </c>
      <c r="D25" s="232">
        <v>0</v>
      </c>
      <c r="E25" s="232">
        <v>0</v>
      </c>
      <c r="F25" s="232">
        <v>0</v>
      </c>
      <c r="G25" s="67">
        <v>0</v>
      </c>
      <c r="H25" s="233">
        <f>SUM(C25:G25)</f>
        <v>0</v>
      </c>
      <c r="I25" s="231"/>
      <c r="J25" s="67">
        <v>-1138</v>
      </c>
      <c r="K25" s="231"/>
      <c r="L25" s="73">
        <f>+H25+J25</f>
        <v>-1138</v>
      </c>
      <c r="M25" s="231"/>
    </row>
    <row r="26" spans="1:13" s="3" customFormat="1" ht="11.85" customHeight="1" outlineLevel="1">
      <c r="A26" s="202" t="s">
        <v>111</v>
      </c>
      <c r="B26" s="202"/>
      <c r="C26" s="22">
        <v>0</v>
      </c>
      <c r="D26" s="67">
        <v>0</v>
      </c>
      <c r="E26" s="67">
        <v>0</v>
      </c>
      <c r="F26" s="67">
        <v>0</v>
      </c>
      <c r="G26" s="67">
        <v>0</v>
      </c>
      <c r="H26" s="73">
        <f>SUM(C26:G26)</f>
        <v>0</v>
      </c>
      <c r="I26" s="228"/>
      <c r="J26" s="67">
        <v>197</v>
      </c>
      <c r="K26" s="228"/>
      <c r="L26" s="73">
        <f>+H26+J26</f>
        <v>197</v>
      </c>
      <c r="M26" s="228"/>
    </row>
    <row r="27" spans="1:13" s="3" customFormat="1" ht="11.85" customHeight="1">
      <c r="A27" s="201" t="s">
        <v>127</v>
      </c>
      <c r="B27" s="201"/>
      <c r="C27" s="49">
        <v>0</v>
      </c>
      <c r="D27" s="232">
        <v>0</v>
      </c>
      <c r="E27" s="232">
        <v>0</v>
      </c>
      <c r="F27" s="232">
        <v>0</v>
      </c>
      <c r="G27" s="67">
        <v>-222</v>
      </c>
      <c r="H27" s="73">
        <f>SUM(C27:G27)</f>
        <v>-222</v>
      </c>
      <c r="I27" s="231"/>
      <c r="J27" s="67">
        <v>222</v>
      </c>
      <c r="K27" s="231"/>
      <c r="L27" s="73">
        <f>+H27+J27</f>
        <v>0</v>
      </c>
      <c r="M27" s="231"/>
    </row>
    <row r="28" spans="1:13" s="3" customFormat="1" ht="11.25" customHeight="1">
      <c r="A28" s="211" t="s">
        <v>109</v>
      </c>
      <c r="B28" s="230"/>
      <c r="C28" s="81">
        <f>C21+C22+C23+C24+C25+C26+C27</f>
        <v>0</v>
      </c>
      <c r="D28" s="226">
        <f>D21+D22+D23+D24+D25+D26+D27</f>
        <v>0</v>
      </c>
      <c r="E28" s="226">
        <f>E21+E22+E23+E24+E25+E26+E27</f>
        <v>0</v>
      </c>
      <c r="F28" s="226">
        <f>F21+F22+F23+F24+F25+F26+F27</f>
        <v>0</v>
      </c>
      <c r="G28" s="81">
        <f>G21+G22+G23+G24+G25+G26+G27</f>
        <v>-2222</v>
      </c>
      <c r="H28" s="81">
        <f>H21+H22+H23+H24+H25+H26+H27</f>
        <v>-2222</v>
      </c>
      <c r="I28" s="80"/>
      <c r="J28" s="81">
        <f>J21+J22+J23+J24+J25+J26+J27</f>
        <v>-2403</v>
      </c>
      <c r="K28" s="225"/>
      <c r="L28" s="81">
        <f>L21+L22+L23+L24+L25+L26+L27</f>
        <v>-4625</v>
      </c>
      <c r="M28" s="80"/>
    </row>
    <row r="29" spans="1:13" s="3" customFormat="1" hidden="1" outlineLevel="1">
      <c r="A29" s="201"/>
      <c r="B29" s="201"/>
      <c r="C29" s="22"/>
      <c r="D29" s="67"/>
      <c r="E29" s="67"/>
      <c r="F29" s="67"/>
      <c r="G29" s="67"/>
      <c r="H29" s="67"/>
      <c r="I29" s="228"/>
      <c r="J29" s="67"/>
      <c r="K29" s="228"/>
      <c r="L29" s="229"/>
      <c r="M29" s="228"/>
    </row>
    <row r="30" spans="1:13" s="3" customFormat="1" ht="11.85" customHeight="1" collapsed="1">
      <c r="A30" s="227" t="s">
        <v>177</v>
      </c>
      <c r="B30" s="227"/>
      <c r="C30" s="81">
        <f>C4+C19+C28</f>
        <v>6585</v>
      </c>
      <c r="D30" s="226">
        <f>D4+D19+D28</f>
        <v>-3147</v>
      </c>
      <c r="E30" s="226">
        <f>E4+E19+E28</f>
        <v>3874</v>
      </c>
      <c r="F30" s="226">
        <f>F4+F19+F28</f>
        <v>0</v>
      </c>
      <c r="G30" s="81">
        <f>G4+G19+G28</f>
        <v>86319</v>
      </c>
      <c r="H30" s="81">
        <f>H4+H19+H28</f>
        <v>93631</v>
      </c>
      <c r="I30" s="80"/>
      <c r="J30" s="81">
        <f>J4+J19+J28</f>
        <v>14891</v>
      </c>
      <c r="K30" s="225">
        <v>1</v>
      </c>
      <c r="L30" s="81">
        <f>L4+L19+L28</f>
        <v>108522</v>
      </c>
      <c r="M30" s="80"/>
    </row>
    <row r="31" spans="1:13" s="3" customFormat="1" ht="11.85" customHeight="1">
      <c r="A31" s="10"/>
      <c r="B31" s="10"/>
      <c r="C31" s="76"/>
      <c r="D31" s="204"/>
      <c r="E31" s="204"/>
      <c r="F31" s="204"/>
      <c r="G31" s="76"/>
      <c r="H31" s="76"/>
      <c r="I31" s="90"/>
      <c r="J31" s="76"/>
      <c r="K31" s="90"/>
      <c r="L31" s="76"/>
      <c r="M31" s="90"/>
    </row>
    <row r="32" spans="1:13" s="3" customFormat="1" ht="59.25" customHeight="1">
      <c r="A32" s="56"/>
      <c r="B32" s="56"/>
      <c r="C32" s="223" t="s">
        <v>19</v>
      </c>
      <c r="D32" s="223"/>
      <c r="E32" s="223"/>
      <c r="F32" s="223"/>
      <c r="G32" s="223"/>
      <c r="H32" s="223"/>
      <c r="I32" s="58"/>
      <c r="J32" s="222" t="s">
        <v>126</v>
      </c>
      <c r="K32" s="221"/>
      <c r="L32" s="222" t="s">
        <v>125</v>
      </c>
      <c r="M32" s="221"/>
    </row>
    <row r="33" spans="1:13" s="21" customFormat="1" ht="35.25" customHeight="1">
      <c r="A33" s="57" t="s">
        <v>31</v>
      </c>
      <c r="B33" s="57"/>
      <c r="C33" s="220" t="s">
        <v>124</v>
      </c>
      <c r="D33" s="219" t="s">
        <v>123</v>
      </c>
      <c r="E33" s="219" t="s">
        <v>122</v>
      </c>
      <c r="F33" s="219" t="s">
        <v>121</v>
      </c>
      <c r="G33" s="219" t="s">
        <v>120</v>
      </c>
      <c r="H33" s="218" t="s">
        <v>32</v>
      </c>
      <c r="I33" s="215"/>
      <c r="J33" s="217"/>
      <c r="K33" s="215"/>
      <c r="L33" s="216"/>
      <c r="M33" s="215"/>
    </row>
    <row r="34" spans="1:13" s="21" customFormat="1" ht="11.85" customHeight="1">
      <c r="A34" s="10" t="s">
        <v>174</v>
      </c>
      <c r="B34" s="10"/>
      <c r="C34" s="72">
        <v>6585</v>
      </c>
      <c r="D34" s="72">
        <v>-541</v>
      </c>
      <c r="E34" s="72">
        <v>455</v>
      </c>
      <c r="F34" s="204">
        <v>0</v>
      </c>
      <c r="G34" s="72">
        <v>70586</v>
      </c>
      <c r="H34" s="72">
        <f>SUM(C34:G34)</f>
        <v>77085</v>
      </c>
      <c r="I34" s="214"/>
      <c r="J34" s="72">
        <v>15247</v>
      </c>
      <c r="K34" s="214"/>
      <c r="L34" s="72">
        <f>+H34+J34</f>
        <v>92332</v>
      </c>
      <c r="M34" s="214"/>
    </row>
    <row r="35" spans="1:13" s="3" customFormat="1" ht="5.25" customHeight="1">
      <c r="A35" s="212"/>
      <c r="B35" s="10"/>
      <c r="C35" s="206"/>
      <c r="D35" s="85"/>
      <c r="E35" s="85"/>
      <c r="F35" s="85"/>
      <c r="G35" s="85"/>
      <c r="H35" s="76"/>
      <c r="I35" s="188"/>
      <c r="J35" s="85"/>
      <c r="K35" s="188"/>
      <c r="L35" s="189"/>
      <c r="M35" s="188"/>
    </row>
    <row r="36" spans="1:13" s="3" customFormat="1" ht="11.25" customHeight="1">
      <c r="A36" s="213" t="s">
        <v>18</v>
      </c>
      <c r="B36" s="10"/>
      <c r="C36" s="206">
        <v>0</v>
      </c>
      <c r="D36" s="85">
        <v>0</v>
      </c>
      <c r="E36" s="85">
        <v>0</v>
      </c>
      <c r="F36" s="85">
        <v>0</v>
      </c>
      <c r="G36" s="85">
        <v>10157</v>
      </c>
      <c r="H36" s="76">
        <f>SUM(C36:G36)</f>
        <v>10157</v>
      </c>
      <c r="I36" s="188"/>
      <c r="J36" s="85">
        <v>1850</v>
      </c>
      <c r="K36" s="188"/>
      <c r="L36" s="189">
        <f>+H36+J36</f>
        <v>12007</v>
      </c>
      <c r="M36" s="188"/>
    </row>
    <row r="37" spans="1:13" s="3" customFormat="1" ht="5.25" customHeight="1">
      <c r="A37" s="212"/>
      <c r="B37" s="10"/>
      <c r="C37" s="206"/>
      <c r="D37" s="85"/>
      <c r="E37" s="85"/>
      <c r="F37" s="85"/>
      <c r="G37" s="85"/>
      <c r="H37" s="76"/>
      <c r="I37" s="188"/>
      <c r="J37" s="85"/>
      <c r="K37" s="188"/>
      <c r="L37" s="189"/>
      <c r="M37" s="188"/>
    </row>
    <row r="38" spans="1:13" s="3" customFormat="1" ht="11.25" customHeight="1">
      <c r="A38" s="84" t="s">
        <v>48</v>
      </c>
      <c r="B38" s="10"/>
      <c r="C38" s="206">
        <v>0</v>
      </c>
      <c r="D38" s="85">
        <v>7776</v>
      </c>
      <c r="E38" s="85">
        <v>0</v>
      </c>
      <c r="F38" s="85">
        <v>0</v>
      </c>
      <c r="G38" s="85">
        <v>0</v>
      </c>
      <c r="H38" s="76">
        <f>SUM(C38:G38)</f>
        <v>7776</v>
      </c>
      <c r="I38" s="188"/>
      <c r="J38" s="85">
        <v>0</v>
      </c>
      <c r="K38" s="188"/>
      <c r="L38" s="189">
        <f>+H38+J38</f>
        <v>7776</v>
      </c>
      <c r="M38" s="188"/>
    </row>
    <row r="39" spans="1:13" s="3" customFormat="1" ht="11.25" customHeight="1">
      <c r="A39" s="84" t="s">
        <v>47</v>
      </c>
      <c r="B39" s="10"/>
      <c r="C39" s="206">
        <v>0</v>
      </c>
      <c r="D39" s="85">
        <v>-6074</v>
      </c>
      <c r="E39" s="85">
        <v>0</v>
      </c>
      <c r="F39" s="85">
        <v>0</v>
      </c>
      <c r="G39" s="85">
        <v>0</v>
      </c>
      <c r="H39" s="76">
        <f>SUM(C39:G39)</f>
        <v>-6074</v>
      </c>
      <c r="I39" s="188"/>
      <c r="J39" s="85">
        <v>8</v>
      </c>
      <c r="K39" s="188"/>
      <c r="L39" s="189">
        <f>+H39+J39</f>
        <v>-6066</v>
      </c>
      <c r="M39" s="188"/>
    </row>
    <row r="40" spans="1:13" s="3" customFormat="1" ht="11.25" customHeight="1">
      <c r="A40" s="84" t="s">
        <v>46</v>
      </c>
      <c r="B40" s="10"/>
      <c r="C40" s="206">
        <v>0</v>
      </c>
      <c r="D40" s="85">
        <v>3</v>
      </c>
      <c r="E40" s="85">
        <v>0</v>
      </c>
      <c r="F40" s="85">
        <v>0</v>
      </c>
      <c r="G40" s="85">
        <v>0</v>
      </c>
      <c r="H40" s="76">
        <f>SUM(C40:G40)</f>
        <v>3</v>
      </c>
      <c r="I40" s="188"/>
      <c r="J40" s="85">
        <v>0</v>
      </c>
      <c r="K40" s="188"/>
      <c r="L40" s="189">
        <f>+H40+J40</f>
        <v>3</v>
      </c>
      <c r="M40" s="188"/>
    </row>
    <row r="41" spans="1:13" s="3" customFormat="1" ht="11.25" customHeight="1">
      <c r="A41" s="202" t="s">
        <v>45</v>
      </c>
      <c r="B41" s="10"/>
      <c r="C41" s="206">
        <v>0</v>
      </c>
      <c r="D41" s="85">
        <v>0</v>
      </c>
      <c r="E41" s="85">
        <v>-2177</v>
      </c>
      <c r="F41" s="85">
        <v>0</v>
      </c>
      <c r="G41" s="85">
        <v>0</v>
      </c>
      <c r="H41" s="76">
        <f>SUM(C41:G41)</f>
        <v>-2177</v>
      </c>
      <c r="I41" s="188"/>
      <c r="J41" s="85">
        <v>0</v>
      </c>
      <c r="K41" s="188"/>
      <c r="L41" s="189">
        <f>+H41+J41</f>
        <v>-2177</v>
      </c>
      <c r="M41" s="188"/>
    </row>
    <row r="42" spans="1:13" s="3" customFormat="1" ht="11.25" customHeight="1">
      <c r="A42" s="202" t="s">
        <v>44</v>
      </c>
      <c r="B42" s="10"/>
      <c r="C42" s="206">
        <v>0</v>
      </c>
      <c r="D42" s="85">
        <v>0</v>
      </c>
      <c r="E42" s="85">
        <v>2</v>
      </c>
      <c r="F42" s="85">
        <v>0</v>
      </c>
      <c r="G42" s="85">
        <v>0</v>
      </c>
      <c r="H42" s="76">
        <f>SUM(C42:G42)</f>
        <v>2</v>
      </c>
      <c r="I42" s="188"/>
      <c r="J42" s="85">
        <v>0</v>
      </c>
      <c r="K42" s="188"/>
      <c r="L42" s="189">
        <f>+H42+J42</f>
        <v>2</v>
      </c>
      <c r="M42" s="188"/>
    </row>
    <row r="43" spans="1:13" s="3" customFormat="1" ht="11.25" hidden="1" customHeight="1" outlineLevel="1">
      <c r="A43" s="84" t="s">
        <v>119</v>
      </c>
      <c r="B43" s="10"/>
      <c r="C43" s="206">
        <v>0</v>
      </c>
      <c r="D43" s="85">
        <v>0</v>
      </c>
      <c r="E43" s="85">
        <v>0</v>
      </c>
      <c r="F43" s="85">
        <v>0</v>
      </c>
      <c r="G43" s="85">
        <v>0</v>
      </c>
      <c r="H43" s="76">
        <f>SUM(C43:G43)</f>
        <v>0</v>
      </c>
      <c r="I43" s="188"/>
      <c r="J43" s="85">
        <v>0</v>
      </c>
      <c r="K43" s="188"/>
      <c r="L43" s="189">
        <f>+H43+J43</f>
        <v>0</v>
      </c>
      <c r="M43" s="188"/>
    </row>
    <row r="44" spans="1:13" s="3" customFormat="1" ht="11.25" customHeight="1" collapsed="1">
      <c r="A44" s="201" t="s">
        <v>41</v>
      </c>
      <c r="B44" s="10"/>
      <c r="C44" s="206">
        <v>0</v>
      </c>
      <c r="D44" s="85">
        <v>0</v>
      </c>
      <c r="E44" s="85">
        <v>3707</v>
      </c>
      <c r="F44" s="85">
        <v>0</v>
      </c>
      <c r="G44" s="85">
        <v>0</v>
      </c>
      <c r="H44" s="76">
        <f>SUM(C44:G44)</f>
        <v>3707</v>
      </c>
      <c r="I44" s="188"/>
      <c r="J44" s="85">
        <v>486</v>
      </c>
      <c r="K44" s="188"/>
      <c r="L44" s="189">
        <f>+H44+J44</f>
        <v>4193</v>
      </c>
      <c r="M44" s="188"/>
    </row>
    <row r="45" spans="1:13" s="3" customFormat="1" ht="11.25" customHeight="1">
      <c r="A45" s="202" t="s">
        <v>37</v>
      </c>
      <c r="B45" s="10"/>
      <c r="C45" s="206">
        <v>0</v>
      </c>
      <c r="D45" s="85">
        <v>0</v>
      </c>
      <c r="E45" s="85">
        <v>0</v>
      </c>
      <c r="F45" s="85">
        <v>0</v>
      </c>
      <c r="G45" s="85">
        <v>-310</v>
      </c>
      <c r="H45" s="76">
        <f>SUM(C45:G45)</f>
        <v>-310</v>
      </c>
      <c r="I45" s="188"/>
      <c r="J45" s="85">
        <v>-105</v>
      </c>
      <c r="K45" s="188"/>
      <c r="L45" s="189">
        <f>+H45+J45</f>
        <v>-415</v>
      </c>
      <c r="M45" s="188"/>
    </row>
    <row r="46" spans="1:13" s="3" customFormat="1" ht="11.25" customHeight="1">
      <c r="A46" s="84" t="s">
        <v>118</v>
      </c>
      <c r="B46" s="10"/>
      <c r="C46" s="206">
        <v>0</v>
      </c>
      <c r="D46" s="85">
        <v>-714</v>
      </c>
      <c r="E46" s="85">
        <v>479</v>
      </c>
      <c r="F46" s="85">
        <v>0</v>
      </c>
      <c r="G46" s="85">
        <v>-28</v>
      </c>
      <c r="H46" s="76">
        <f>SUM(C46:G46)</f>
        <v>-263</v>
      </c>
      <c r="I46" s="188"/>
      <c r="J46" s="85">
        <v>21</v>
      </c>
      <c r="K46" s="188"/>
      <c r="L46" s="189">
        <f>+H46+J46</f>
        <v>-242</v>
      </c>
      <c r="M46" s="188"/>
    </row>
    <row r="47" spans="1:13" s="3" customFormat="1" ht="11.25" customHeight="1">
      <c r="A47" s="211" t="s">
        <v>117</v>
      </c>
      <c r="B47" s="51"/>
      <c r="C47" s="210">
        <f>C38+C39+C40+C41+C42+C43+C44+C45+C46</f>
        <v>0</v>
      </c>
      <c r="D47" s="193">
        <f>D38+D39+D40+D41+D42+D43+D44+D45+D46</f>
        <v>991</v>
      </c>
      <c r="E47" s="193">
        <f>E38+E39+E40+E41+E42+E43+E44+E45+E46</f>
        <v>2011</v>
      </c>
      <c r="F47" s="193">
        <f>F38+F39+F40+F41+F42+F43+F44+F45+F46</f>
        <v>0</v>
      </c>
      <c r="G47" s="193">
        <f>G38+G39+G40+G41+G42+G43+G44+G45+G46</f>
        <v>-338</v>
      </c>
      <c r="H47" s="193">
        <f>H38+H39+H40+H41+H42+H43+H44+H45+H46</f>
        <v>2664</v>
      </c>
      <c r="I47" s="208"/>
      <c r="J47" s="193">
        <f>J38+J39+J40+J41+J42+J43+J44+J45+J46</f>
        <v>410</v>
      </c>
      <c r="K47" s="208"/>
      <c r="L47" s="209">
        <f>L38+L39+L40+L41+L42+L43+L44+L45+L46</f>
        <v>3074</v>
      </c>
      <c r="M47" s="208"/>
    </row>
    <row r="48" spans="1:13" s="3" customFormat="1" ht="11.25" customHeight="1">
      <c r="A48" s="201"/>
      <c r="B48" s="10"/>
      <c r="C48" s="206"/>
      <c r="D48" s="85"/>
      <c r="E48" s="85"/>
      <c r="F48" s="85"/>
      <c r="G48" s="85"/>
      <c r="H48" s="76"/>
      <c r="I48" s="188"/>
      <c r="J48" s="85"/>
      <c r="K48" s="188"/>
      <c r="L48" s="189"/>
      <c r="M48" s="188"/>
    </row>
    <row r="49" spans="1:13" s="3" customFormat="1" ht="11.25" customHeight="1">
      <c r="A49" s="200" t="s">
        <v>33</v>
      </c>
      <c r="B49" s="10"/>
      <c r="C49" s="207">
        <f>C36+C47</f>
        <v>0</v>
      </c>
      <c r="D49" s="76">
        <f>D36+D47</f>
        <v>991</v>
      </c>
      <c r="E49" s="76">
        <f>E36+E47</f>
        <v>2011</v>
      </c>
      <c r="F49" s="76">
        <f>F36+F47</f>
        <v>0</v>
      </c>
      <c r="G49" s="76">
        <f>G36+G47</f>
        <v>9819</v>
      </c>
      <c r="H49" s="76">
        <f>H36+H47</f>
        <v>12821</v>
      </c>
      <c r="I49" s="203"/>
      <c r="J49" s="76">
        <f>J36+J47</f>
        <v>2260</v>
      </c>
      <c r="K49" s="188"/>
      <c r="L49" s="189">
        <f>L36+L47</f>
        <v>15081</v>
      </c>
      <c r="M49" s="188"/>
    </row>
    <row r="50" spans="1:13" s="3" customFormat="1" ht="11.25" customHeight="1">
      <c r="A50" s="10"/>
      <c r="B50" s="10"/>
      <c r="C50" s="206"/>
      <c r="D50" s="85"/>
      <c r="E50" s="85"/>
      <c r="F50" s="85"/>
      <c r="G50" s="85"/>
      <c r="H50" s="76"/>
      <c r="I50" s="188"/>
      <c r="J50" s="85"/>
      <c r="K50" s="188"/>
      <c r="L50" s="189"/>
      <c r="M50" s="188"/>
    </row>
    <row r="51" spans="1:13" s="3" customFormat="1" ht="11.25" customHeight="1">
      <c r="A51" s="201" t="s">
        <v>116</v>
      </c>
      <c r="B51" s="56"/>
      <c r="C51" s="205">
        <v>0</v>
      </c>
      <c r="D51" s="205">
        <v>0</v>
      </c>
      <c r="E51" s="205">
        <v>0</v>
      </c>
      <c r="F51" s="105">
        <v>0</v>
      </c>
      <c r="G51" s="85">
        <v>-2000</v>
      </c>
      <c r="H51" s="76">
        <f>SUM(C51:G51)</f>
        <v>-2000</v>
      </c>
      <c r="I51" s="70"/>
      <c r="J51" s="85">
        <v>-1299</v>
      </c>
      <c r="K51" s="70"/>
      <c r="L51" s="72">
        <f>+H51+J51</f>
        <v>-3299</v>
      </c>
      <c r="M51" s="70"/>
    </row>
    <row r="52" spans="1:13" s="3" customFormat="1" ht="23.25" customHeight="1">
      <c r="A52" s="202" t="s">
        <v>115</v>
      </c>
      <c r="B52" s="44"/>
      <c r="C52" s="205">
        <v>0</v>
      </c>
      <c r="D52" s="205">
        <v>0</v>
      </c>
      <c r="E52" s="205">
        <v>0</v>
      </c>
      <c r="F52" s="205">
        <v>0</v>
      </c>
      <c r="G52" s="205">
        <v>0</v>
      </c>
      <c r="H52" s="204">
        <f>SUM(C52:G52)</f>
        <v>0</v>
      </c>
      <c r="I52" s="203"/>
      <c r="J52" s="65">
        <v>743</v>
      </c>
      <c r="K52" s="203"/>
      <c r="L52" s="72">
        <f>+H52+J52</f>
        <v>743</v>
      </c>
      <c r="M52" s="203"/>
    </row>
    <row r="53" spans="1:13" s="3" customFormat="1" ht="33.950000000000003" hidden="1" customHeight="1" outlineLevel="1">
      <c r="A53" s="202" t="s">
        <v>114</v>
      </c>
      <c r="B53" s="44"/>
      <c r="C53" s="206">
        <v>0</v>
      </c>
      <c r="D53" s="190">
        <v>0</v>
      </c>
      <c r="E53" s="190">
        <v>0</v>
      </c>
      <c r="F53" s="190">
        <v>0</v>
      </c>
      <c r="G53" s="190">
        <v>0</v>
      </c>
      <c r="H53" s="191">
        <f>SUM(C53:G53)</f>
        <v>0</v>
      </c>
      <c r="I53" s="203"/>
      <c r="J53" s="85">
        <v>0</v>
      </c>
      <c r="K53" s="203"/>
      <c r="L53" s="76">
        <f>+H53+J53</f>
        <v>0</v>
      </c>
      <c r="M53" s="203"/>
    </row>
    <row r="54" spans="1:13" s="3" customFormat="1" ht="11.25" hidden="1" customHeight="1" outlineLevel="1">
      <c r="A54" s="202" t="s">
        <v>113</v>
      </c>
      <c r="B54" s="44"/>
      <c r="C54" s="205">
        <v>0</v>
      </c>
      <c r="D54" s="205">
        <v>0</v>
      </c>
      <c r="E54" s="205">
        <v>0</v>
      </c>
      <c r="F54" s="205">
        <v>0</v>
      </c>
      <c r="G54" s="205">
        <v>0</v>
      </c>
      <c r="H54" s="204">
        <f>SUM(C54:G54)</f>
        <v>0</v>
      </c>
      <c r="I54" s="203"/>
      <c r="J54" s="65">
        <v>0</v>
      </c>
      <c r="K54" s="203"/>
      <c r="L54" s="72">
        <f>+H54+J54</f>
        <v>0</v>
      </c>
      <c r="M54" s="203"/>
    </row>
    <row r="55" spans="1:13" s="3" customFormat="1" ht="11.25" customHeight="1" collapsed="1">
      <c r="A55" s="201" t="s">
        <v>112</v>
      </c>
      <c r="B55" s="56"/>
      <c r="C55" s="205">
        <v>0</v>
      </c>
      <c r="D55" s="205">
        <v>0</v>
      </c>
      <c r="E55" s="205">
        <v>0</v>
      </c>
      <c r="F55" s="205">
        <v>0</v>
      </c>
      <c r="G55" s="205">
        <v>0</v>
      </c>
      <c r="H55" s="204">
        <f>SUM(C55:G55)</f>
        <v>0</v>
      </c>
      <c r="I55" s="203"/>
      <c r="J55" s="65">
        <v>-1260</v>
      </c>
      <c r="K55" s="203"/>
      <c r="L55" s="72">
        <f>+H55+J55</f>
        <v>-1260</v>
      </c>
      <c r="M55" s="203"/>
    </row>
    <row r="56" spans="1:13" s="3" customFormat="1" ht="11.85" hidden="1" customHeight="1" outlineLevel="1">
      <c r="A56" s="202" t="s">
        <v>111</v>
      </c>
      <c r="B56" s="44"/>
      <c r="C56" s="43">
        <v>0</v>
      </c>
      <c r="D56" s="85">
        <v>0</v>
      </c>
      <c r="E56" s="85">
        <v>0</v>
      </c>
      <c r="F56" s="85">
        <v>0</v>
      </c>
      <c r="G56" s="85">
        <v>0</v>
      </c>
      <c r="H56" s="85">
        <f>SUM(C56:G56)</f>
        <v>0</v>
      </c>
      <c r="I56" s="188"/>
      <c r="J56" s="85">
        <v>0</v>
      </c>
      <c r="K56" s="188"/>
      <c r="L56" s="72">
        <f>+H56+J56</f>
        <v>0</v>
      </c>
      <c r="M56" s="188"/>
    </row>
    <row r="57" spans="1:13" s="3" customFormat="1" ht="12" customHeight="1" collapsed="1">
      <c r="A57" s="201" t="s">
        <v>110</v>
      </c>
      <c r="B57" s="56"/>
      <c r="C57" s="43">
        <v>0</v>
      </c>
      <c r="D57" s="85">
        <v>0</v>
      </c>
      <c r="E57" s="85">
        <v>0</v>
      </c>
      <c r="F57" s="85">
        <v>0</v>
      </c>
      <c r="G57" s="85">
        <v>190</v>
      </c>
      <c r="H57" s="76">
        <f>SUM(C57:G57)</f>
        <v>190</v>
      </c>
      <c r="I57" s="188"/>
      <c r="J57" s="85">
        <v>-190</v>
      </c>
      <c r="K57" s="188"/>
      <c r="L57" s="189">
        <f>+H57+J57</f>
        <v>0</v>
      </c>
      <c r="M57" s="188"/>
    </row>
    <row r="58" spans="1:13" s="3" customFormat="1" ht="12" customHeight="1">
      <c r="A58" s="199" t="s">
        <v>109</v>
      </c>
      <c r="B58" s="122"/>
      <c r="C58" s="198">
        <f>C51+C52+C53+C54+C55+C56+C57</f>
        <v>0</v>
      </c>
      <c r="D58" s="197">
        <f>D51+D52+D53+D54+D55+D56+D57</f>
        <v>0</v>
      </c>
      <c r="E58" s="197">
        <f>E51+E52+E53+E54+E55+E56+E57</f>
        <v>0</v>
      </c>
      <c r="F58" s="197">
        <f>F51+F52+F53+F54+F55+F56+F57</f>
        <v>0</v>
      </c>
      <c r="G58" s="197">
        <f>G51+G52+G53+G54+G55+G56+G57</f>
        <v>-1810</v>
      </c>
      <c r="H58" s="197">
        <f>H51+H52+H53+H54+H55+H56+H57</f>
        <v>-1810</v>
      </c>
      <c r="I58" s="195"/>
      <c r="J58" s="197">
        <f>J51+J52+J53+J54+J55+J56+J57</f>
        <v>-2006</v>
      </c>
      <c r="K58" s="195"/>
      <c r="L58" s="196">
        <f>L51+L52+L53+L54+L55+L56+L57</f>
        <v>-3816</v>
      </c>
      <c r="M58" s="195"/>
    </row>
    <row r="59" spans="1:13" s="3" customFormat="1" hidden="1" outlineLevel="1">
      <c r="A59" s="57"/>
      <c r="B59" s="57"/>
      <c r="C59" s="43"/>
      <c r="D59" s="65"/>
      <c r="E59" s="65"/>
      <c r="F59" s="65"/>
      <c r="G59" s="65"/>
      <c r="H59" s="72"/>
      <c r="I59" s="188"/>
      <c r="J59" s="65"/>
      <c r="K59" s="188"/>
      <c r="L59" s="189"/>
      <c r="M59" s="188"/>
    </row>
    <row r="60" spans="1:13" s="3" customFormat="1" ht="11.85" customHeight="1" collapsed="1">
      <c r="A60" s="51" t="s">
        <v>175</v>
      </c>
      <c r="B60" s="192"/>
      <c r="C60" s="193">
        <f>C34+C49+C58</f>
        <v>6585</v>
      </c>
      <c r="D60" s="193">
        <f>D34+D49+D58</f>
        <v>450</v>
      </c>
      <c r="E60" s="193">
        <f>E34+E49+E58</f>
        <v>2466</v>
      </c>
      <c r="F60" s="193">
        <f>F34+F49+F58</f>
        <v>0</v>
      </c>
      <c r="G60" s="193">
        <f>G34+G49+G58</f>
        <v>78595</v>
      </c>
      <c r="H60" s="193">
        <f>H34+H49+H58</f>
        <v>88096</v>
      </c>
      <c r="I60" s="194"/>
      <c r="J60" s="193">
        <f>J34+J49+J58</f>
        <v>15501</v>
      </c>
      <c r="K60" s="192">
        <v>1</v>
      </c>
      <c r="L60" s="193">
        <f>L34+L49+L58</f>
        <v>103597</v>
      </c>
      <c r="M60" s="192"/>
    </row>
    <row r="61" spans="1:13" s="3" customFormat="1" ht="11.85" customHeight="1">
      <c r="A61" s="56"/>
      <c r="B61" s="56"/>
      <c r="C61" s="43"/>
      <c r="D61" s="85"/>
      <c r="E61" s="85"/>
      <c r="F61" s="85"/>
      <c r="G61" s="85"/>
      <c r="H61" s="76"/>
      <c r="I61" s="188"/>
      <c r="J61" s="85"/>
      <c r="K61" s="188"/>
      <c r="L61" s="189"/>
      <c r="M61" s="188"/>
    </row>
    <row r="62" spans="1:13" s="104" customFormat="1" ht="11.85" customHeight="1">
      <c r="A62" s="275" t="s">
        <v>182</v>
      </c>
      <c r="B62" s="62"/>
      <c r="C62" s="187"/>
      <c r="D62" s="185"/>
      <c r="E62" s="185"/>
      <c r="F62" s="185"/>
      <c r="G62" s="185"/>
      <c r="H62" s="186"/>
      <c r="I62" s="183"/>
      <c r="J62" s="185"/>
      <c r="K62" s="183"/>
      <c r="L62" s="184"/>
      <c r="M62" s="183"/>
    </row>
    <row r="63" spans="1:13">
      <c r="A63" s="275" t="s">
        <v>183</v>
      </c>
    </row>
  </sheetData>
  <mergeCells count="2">
    <mergeCell ref="C2:H2"/>
    <mergeCell ref="C32:H32"/>
  </mergeCells>
  <pageMargins left="0.7" right="0.7" top="0.78740157499999996" bottom="0.78740157499999996" header="0.3" footer="0.3"/>
  <pageSetup paperSize="8" scale="43"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125</vt:i4>
      </vt:variant>
    </vt:vector>
  </HeadingPairs>
  <TitlesOfParts>
    <vt:vector size="130" baseType="lpstr">
      <vt:lpstr>Cons income statement</vt:lpstr>
      <vt:lpstr>Cons statement of comp income</vt:lpstr>
      <vt:lpstr>Cons balance sheet</vt:lpstr>
      <vt:lpstr>Cons statement of cash flow</vt:lpstr>
      <vt:lpstr>Cons statement of changes in eq</vt:lpstr>
      <vt:lpstr>'Cons balance sheet'!autofit_1</vt:lpstr>
      <vt:lpstr>'Cons statement of cash flow'!autofit_1</vt:lpstr>
      <vt:lpstr>'Cons statement of changes in eq'!autofit_1</vt:lpstr>
      <vt:lpstr>'Cons statement of comp income'!autofit_1</vt:lpstr>
      <vt:lpstr>autofit_1</vt:lpstr>
      <vt:lpstr>column_name_1</vt:lpstr>
      <vt:lpstr>column_name_2</vt:lpstr>
      <vt:lpstr>column_name_3</vt:lpstr>
      <vt:lpstr>column_name_4</vt:lpstr>
      <vt:lpstr>column_name_5</vt:lpstr>
      <vt:lpstr>column_name_6</vt:lpstr>
      <vt:lpstr>column_name_7</vt:lpstr>
      <vt:lpstr>column_name_8</vt:lpstr>
      <vt:lpstr>'Cons balance sheet'!lar_evenheader_1</vt:lpstr>
      <vt:lpstr>'Cons statement of cash flow'!lar_evenheader_1</vt:lpstr>
      <vt:lpstr>'Cons statement of changes in eq'!lar_evenheader_1</vt:lpstr>
      <vt:lpstr>'Cons statement of comp income'!lar_evenheader_1</vt:lpstr>
      <vt:lpstr>lar_evenheader_1</vt:lpstr>
      <vt:lpstr>'Cons statement of changes in eq'!lar_evenheader_3</vt:lpstr>
      <vt:lpstr>'Cons statement of changes in eq'!lar_evenheader_4</vt:lpstr>
      <vt:lpstr>'Cons statement of changes in eq'!lar_evenheader_5</vt:lpstr>
      <vt:lpstr>'Cons statement of changes in eq'!lar_evenheader_6</vt:lpstr>
      <vt:lpstr>'Cons statement of changes in eq'!lar_evenheader_7</vt:lpstr>
      <vt:lpstr>'Cons balance sheet'!lar_highlight_1</vt:lpstr>
      <vt:lpstr>'Cons statement of comp income'!lar_highlight_1</vt:lpstr>
      <vt:lpstr>lar_highlight_1</vt:lpstr>
      <vt:lpstr>'Cons statement of cash flow'!lar_highlight_3</vt:lpstr>
      <vt:lpstr>'Cons balance sheet'!lar_oddheader_1</vt:lpstr>
      <vt:lpstr>'Cons statement of cash flow'!lar_oddheader_1</vt:lpstr>
      <vt:lpstr>'Cons statement of changes in eq'!lar_oddheader_1</vt:lpstr>
      <vt:lpstr>'Cons statement of comp income'!lar_oddheader_1</vt:lpstr>
      <vt:lpstr>lar_oddheader_1</vt:lpstr>
      <vt:lpstr>'Cons statement of changes in eq'!lar_oddheader_2</vt:lpstr>
      <vt:lpstr>'Cons statement of changes in eq'!lar_oddheader_3</vt:lpstr>
      <vt:lpstr>'Cons balance sheet'!lar_subtotal_1</vt:lpstr>
      <vt:lpstr>'Cons statement of cash flow'!lar_subtotal_1</vt:lpstr>
      <vt:lpstr>'Cons statement of changes in eq'!lar_subtotal_1</vt:lpstr>
      <vt:lpstr>lar_subtotal_1</vt:lpstr>
      <vt:lpstr>'Cons balance sheet'!lar_subtotal_2</vt:lpstr>
      <vt:lpstr>'Cons statement of cash flow'!lar_subtotal_2</vt:lpstr>
      <vt:lpstr>'Cons statement of changes in eq'!lar_subtotal_2</vt:lpstr>
      <vt:lpstr>'Cons statement of comp income'!lar_subtotal_2</vt:lpstr>
      <vt:lpstr>lar_subtotal_2</vt:lpstr>
      <vt:lpstr>'Cons balance sheet'!lar_subtotal_3</vt:lpstr>
      <vt:lpstr>'Cons statement of cash flow'!lar_subtotal_3</vt:lpstr>
      <vt:lpstr>'Cons statement of changes in eq'!lar_subtotal_3</vt:lpstr>
      <vt:lpstr>lar_subtotal_3</vt:lpstr>
      <vt:lpstr>'Cons balance sheet'!lar_subtotal_4</vt:lpstr>
      <vt:lpstr>'Cons statement of cash flow'!lar_subtotal_4</vt:lpstr>
      <vt:lpstr>'Cons statement of changes in eq'!lar_subtotal_4</vt:lpstr>
      <vt:lpstr>'Cons statement of comp income'!lar_subtotal_4</vt:lpstr>
      <vt:lpstr>'Cons statement of cash flow'!lar_subtotal_5</vt:lpstr>
      <vt:lpstr>'Cons statement of changes in eq'!lar_subtotal_5</vt:lpstr>
      <vt:lpstr>lar_subtotal_5</vt:lpstr>
      <vt:lpstr>'Cons balance sheet'!lar_subtotal_6</vt:lpstr>
      <vt:lpstr>'Cons statement of cash flow'!lar_subtotal_6</vt:lpstr>
      <vt:lpstr>'Cons statement of changes in eq'!lar_subtotal_6</vt:lpstr>
      <vt:lpstr>'Cons statement of comp income'!lar_subtotal_6</vt:lpstr>
      <vt:lpstr>'Cons balance sheet'!lar_subtotal_7</vt:lpstr>
      <vt:lpstr>lar_subtotal_7</vt:lpstr>
      <vt:lpstr>'Cons balance sheet'!lar_subtotal_8</vt:lpstr>
      <vt:lpstr>'Cons balance sheet'!lar_total_1</vt:lpstr>
      <vt:lpstr>'Cons statement of cash flow'!lar_total_1</vt:lpstr>
      <vt:lpstr>'Cons statement of changes in eq'!lar_total_1</vt:lpstr>
      <vt:lpstr>'Cons statement of comp income'!lar_total_1</vt:lpstr>
      <vt:lpstr>lar_total_1</vt:lpstr>
      <vt:lpstr>'Cons balance sheet'!lar_total_2</vt:lpstr>
      <vt:lpstr>'Cons statement of cash flow'!lar_total_2</vt:lpstr>
      <vt:lpstr>'Cons statement of changes in eq'!lar_total_2</vt:lpstr>
      <vt:lpstr>lar_total_2</vt:lpstr>
      <vt:lpstr>'Cons balance sheet'!lar_total_3</vt:lpstr>
      <vt:lpstr>'Cons statement of cash flow'!lar_total_3</vt:lpstr>
      <vt:lpstr>'Cons statement of changes in eq'!lar_total_3</vt:lpstr>
      <vt:lpstr>lar_total_3</vt:lpstr>
      <vt:lpstr>'Cons balance sheet'!lar_total_4</vt:lpstr>
      <vt:lpstr>'Cons statement of cash flow'!lar_total_4</vt:lpstr>
      <vt:lpstr>'Cons statement of changes in eq'!lar_total_4</vt:lpstr>
      <vt:lpstr>lar_total_4</vt:lpstr>
      <vt:lpstr>'Cons balance sheet'!lar_total_5</vt:lpstr>
      <vt:lpstr>'Cons statement of cash flow'!lar_total_5</vt:lpstr>
      <vt:lpstr>'Cons statement of changes in eq'!lar_total_5</vt:lpstr>
      <vt:lpstr>'Cons balance sheet'!lar_total_6</vt:lpstr>
      <vt:lpstr>'Cons statement of cash flow'!lar_total_6</vt:lpstr>
      <vt:lpstr>'Cons statement of changes in eq'!lar_total_6</vt:lpstr>
      <vt:lpstr>'Cons statement of comp income'!lar_total_6</vt:lpstr>
      <vt:lpstr>'Cons balance sheet'!lar_total_7</vt:lpstr>
      <vt:lpstr>'Cons statement of cash flow'!lar_total_7</vt:lpstr>
      <vt:lpstr>'Cons balance sheet'!lar_total_8</vt:lpstr>
      <vt:lpstr>'Cons balance sheet'!name_1</vt:lpstr>
      <vt:lpstr>'Cons statement of cash flow'!name_1</vt:lpstr>
      <vt:lpstr>'Cons statement of changes in eq'!name_1</vt:lpstr>
      <vt:lpstr>'Cons statement of comp income'!name_1</vt:lpstr>
      <vt:lpstr>name_1</vt:lpstr>
      <vt:lpstr>'Cons balance sheet'!outarea</vt:lpstr>
      <vt:lpstr>'Cons statement of cash flow'!outarea</vt:lpstr>
      <vt:lpstr>outarea</vt:lpstr>
      <vt:lpstr>outarea_cur_dl</vt:lpstr>
      <vt:lpstr>outarea_dl</vt:lpstr>
      <vt:lpstr>outarea_prev_dl</vt:lpstr>
      <vt:lpstr>'Cons statement of cash flow'!sn_title</vt:lpstr>
      <vt:lpstr>sn_title</vt:lpstr>
      <vt:lpstr>'Cons balance sheet'!value_1_PACTUALYEAR01</vt:lpstr>
      <vt:lpstr>'Cons statement of cash flow'!value_1_PACTUALYEAR01</vt:lpstr>
      <vt:lpstr>'Cons statement of changes in eq'!value_1_PACTUALYEAR01</vt:lpstr>
      <vt:lpstr>'Cons statement of comp income'!value_1_PACTUALYEAR01</vt:lpstr>
      <vt:lpstr>value_1_PACTUALYEAR01</vt:lpstr>
      <vt:lpstr>'Cons balance sheet'!value_1_PPREVIOUSYEAR01</vt:lpstr>
      <vt:lpstr>'Cons statement of cash flow'!value_1_PPREVIOUSYEAR01</vt:lpstr>
      <vt:lpstr>'Cons statement of changes in eq'!value_1_PPREVIOUSYEAR01</vt:lpstr>
      <vt:lpstr>'Cons statement of comp income'!value_1_PPREVIOUSYEAR01</vt:lpstr>
      <vt:lpstr>value_1_PPREVIOUSYEAR01</vt:lpstr>
      <vt:lpstr>value_2_PACTUALYEAR01</vt:lpstr>
      <vt:lpstr>value_2_PPREVIOUSYEAR01</vt:lpstr>
      <vt:lpstr>value_3_PACTUALYEAR01</vt:lpstr>
      <vt:lpstr>value_3_PPREVIOUSYEAR01</vt:lpstr>
      <vt:lpstr>value_4_PACTUALYEAR01</vt:lpstr>
      <vt:lpstr>value_4_PPREVIOUSYEAR01</vt:lpstr>
      <vt:lpstr>value_5_PACTUALYEAR01</vt:lpstr>
      <vt:lpstr>value_5_PPREVIOUSYEAR01</vt:lpstr>
      <vt:lpstr>value_6_PACTUALYEAR01</vt:lpstr>
      <vt:lpstr>value_6_PPREVIOUSYEAR01</vt:lpstr>
      <vt:lpstr>value_7_PACTUALYEAR01</vt:lpstr>
      <vt:lpstr>value_7_PPREVIOUSYEAR01</vt:lpstr>
      <vt:lpstr>value_8_PACTUALYEAR01</vt:lpstr>
      <vt:lpstr>value_8_PPREVIOUSYEAR01</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Olga</dc:creator>
  <cp:lastModifiedBy>Östlund Emmi (FTR)</cp:lastModifiedBy>
  <cp:lastPrinted>2014-05-28T11:12:23Z</cp:lastPrinted>
  <dcterms:created xsi:type="dcterms:W3CDTF">2014-05-23T06:38:49Z</dcterms:created>
  <dcterms:modified xsi:type="dcterms:W3CDTF">2020-03-19T09:15:42Z</dcterms:modified>
</cp:coreProperties>
</file>